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60"/>
  </bookViews>
  <sheets>
    <sheet name="续建" sheetId="1" r:id="rId1"/>
    <sheet name="新建" sheetId="2" r:id="rId2"/>
    <sheet name="重大前期" sheetId="7" r:id="rId3"/>
    <sheet name="待建" sheetId="6" r:id="rId4"/>
    <sheet name="县领导联系项目" sheetId="8" r:id="rId5"/>
  </sheets>
  <definedNames>
    <definedName name="_xlnm._FilterDatabase" localSheetId="3" hidden="1">待建!$A$1:$N$33</definedName>
    <definedName name="_xlnm._FilterDatabase" localSheetId="4" hidden="1">县领导联系项目!$A$1:$O$94</definedName>
    <definedName name="_xlnm._FilterDatabase" localSheetId="1" hidden="1">新建!$A$1:$AV$93</definedName>
    <definedName name="_xlnm._FilterDatabase" localSheetId="0" hidden="1">续建!$A$1:$AV$99</definedName>
    <definedName name="_xlnm._FilterDatabase" localSheetId="2" hidden="1">重大前期!$A$1:$AG$165</definedName>
    <definedName name="_xlnm.Print_Titles" localSheetId="3">待建!$4:$6</definedName>
    <definedName name="_xlnm.Print_Titles" localSheetId="4">县领导联系项目!$4:$6</definedName>
    <definedName name="_xlnm.Print_Titles" localSheetId="1">新建!$4:$6</definedName>
    <definedName name="_xlnm.Print_Titles" localSheetId="0">续建!$4:$6</definedName>
    <definedName name="_xlnm.Print_Titles" localSheetId="2">重大前期!$4:$6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<sst xmlns="http://schemas.openxmlformats.org/spreadsheetml/2006/main" count="7188" uniqueCount="2451">
  <si>
    <t>附件1</t>
  </si>
  <si>
    <r>
      <rPr>
        <sz val="28"/>
        <rFont val="方正小标宋_GBK"/>
        <charset val="134"/>
      </rPr>
      <t>奉节县</t>
    </r>
    <r>
      <rPr>
        <sz val="28"/>
        <rFont val="Times New Roman"/>
        <charset val="134"/>
      </rPr>
      <t>2024</t>
    </r>
    <r>
      <rPr>
        <sz val="28"/>
        <rFont val="方正小标宋_GBK"/>
        <charset val="134"/>
      </rPr>
      <t>年续建项目建设计划</t>
    </r>
  </si>
  <si>
    <t>单位：万元</t>
  </si>
  <si>
    <t>序号</t>
  </si>
  <si>
    <t>项目名称</t>
  </si>
  <si>
    <t>项目法人</t>
  </si>
  <si>
    <t>责任单位</t>
  </si>
  <si>
    <t>部门责任人</t>
  </si>
  <si>
    <t>责任县领导</t>
  </si>
  <si>
    <t>建设地址</t>
  </si>
  <si>
    <t>建设性质</t>
  </si>
  <si>
    <t>投资性质</t>
  </si>
  <si>
    <t>建设内容及规模</t>
  </si>
  <si>
    <t>建设年限</t>
  </si>
  <si>
    <t>总投资</t>
  </si>
  <si>
    <r>
      <rPr>
        <sz val="16"/>
        <rFont val="Times New Roman"/>
        <charset val="134"/>
      </rPr>
      <t>2024</t>
    </r>
    <r>
      <rPr>
        <sz val="16"/>
        <rFont val="方正黑体_GBK"/>
        <charset val="134"/>
      </rPr>
      <t>年计划投资</t>
    </r>
  </si>
  <si>
    <r>
      <rPr>
        <sz val="16"/>
        <rFont val="Times New Roman"/>
        <charset val="134"/>
      </rPr>
      <t>2024</t>
    </r>
    <r>
      <rPr>
        <sz val="16"/>
        <rFont val="方正黑体_GBK"/>
        <charset val="134"/>
      </rPr>
      <t>年工作目标</t>
    </r>
  </si>
  <si>
    <r>
      <rPr>
        <sz val="14"/>
        <rFont val="Times New Roman"/>
        <charset val="134"/>
      </rPr>
      <t>1</t>
    </r>
    <r>
      <rPr>
        <sz val="14"/>
        <rFont val="方正黑体_GBK"/>
        <charset val="134"/>
      </rPr>
      <t>月计划完成情况</t>
    </r>
  </si>
  <si>
    <r>
      <rPr>
        <sz val="14"/>
        <rFont val="Times New Roman"/>
        <charset val="134"/>
      </rPr>
      <t>2</t>
    </r>
    <r>
      <rPr>
        <sz val="14"/>
        <rFont val="方正黑体_GBK"/>
        <charset val="134"/>
      </rPr>
      <t>月计划完成情况</t>
    </r>
  </si>
  <si>
    <r>
      <rPr>
        <sz val="14"/>
        <rFont val="Times New Roman"/>
        <charset val="134"/>
      </rPr>
      <t>3</t>
    </r>
    <r>
      <rPr>
        <sz val="14"/>
        <rFont val="方正黑体_GBK"/>
        <charset val="134"/>
      </rPr>
      <t>月计划完成情况</t>
    </r>
  </si>
  <si>
    <r>
      <rPr>
        <sz val="14"/>
        <rFont val="Times New Roman"/>
        <charset val="134"/>
      </rPr>
      <t>4</t>
    </r>
    <r>
      <rPr>
        <sz val="14"/>
        <rFont val="方正黑体_GBK"/>
        <charset val="134"/>
      </rPr>
      <t>月计划完成情况</t>
    </r>
  </si>
  <si>
    <r>
      <rPr>
        <sz val="14"/>
        <rFont val="Times New Roman"/>
        <charset val="134"/>
      </rPr>
      <t>5</t>
    </r>
    <r>
      <rPr>
        <sz val="14"/>
        <rFont val="方正黑体_GBK"/>
        <charset val="134"/>
      </rPr>
      <t>月计划完成情况</t>
    </r>
  </si>
  <si>
    <r>
      <rPr>
        <sz val="14"/>
        <rFont val="Times New Roman"/>
        <charset val="134"/>
      </rPr>
      <t>6</t>
    </r>
    <r>
      <rPr>
        <sz val="14"/>
        <rFont val="方正黑体_GBK"/>
        <charset val="134"/>
      </rPr>
      <t>月计划完成情况</t>
    </r>
  </si>
  <si>
    <r>
      <rPr>
        <sz val="14"/>
        <rFont val="Times New Roman"/>
        <charset val="134"/>
      </rPr>
      <t>7</t>
    </r>
    <r>
      <rPr>
        <sz val="14"/>
        <rFont val="方正黑体_GBK"/>
        <charset val="134"/>
      </rPr>
      <t>月计划完成情况</t>
    </r>
  </si>
  <si>
    <r>
      <rPr>
        <sz val="14"/>
        <rFont val="Times New Roman"/>
        <charset val="134"/>
      </rPr>
      <t>8</t>
    </r>
    <r>
      <rPr>
        <sz val="14"/>
        <rFont val="方正黑体_GBK"/>
        <charset val="134"/>
      </rPr>
      <t>月计划完成情况</t>
    </r>
  </si>
  <si>
    <r>
      <rPr>
        <sz val="14"/>
        <rFont val="Times New Roman"/>
        <charset val="134"/>
      </rPr>
      <t>9</t>
    </r>
    <r>
      <rPr>
        <sz val="14"/>
        <rFont val="方正黑体_GBK"/>
        <charset val="134"/>
      </rPr>
      <t>月计划完成情况</t>
    </r>
  </si>
  <si>
    <r>
      <rPr>
        <sz val="14"/>
        <rFont val="Times New Roman"/>
        <charset val="134"/>
      </rPr>
      <t>10</t>
    </r>
    <r>
      <rPr>
        <sz val="14"/>
        <rFont val="方正黑体_GBK"/>
        <charset val="134"/>
      </rPr>
      <t>月计划完成情况</t>
    </r>
  </si>
  <si>
    <r>
      <rPr>
        <sz val="14"/>
        <rFont val="Times New Roman"/>
        <charset val="134"/>
      </rPr>
      <t>11</t>
    </r>
    <r>
      <rPr>
        <sz val="14"/>
        <rFont val="方正黑体_GBK"/>
        <charset val="134"/>
      </rPr>
      <t>月计划完成情况</t>
    </r>
  </si>
  <si>
    <r>
      <rPr>
        <sz val="14"/>
        <rFont val="Times New Roman"/>
        <charset val="134"/>
      </rPr>
      <t>12</t>
    </r>
    <r>
      <rPr>
        <sz val="14"/>
        <rFont val="方正黑体_GBK"/>
        <charset val="134"/>
      </rPr>
      <t>月计划完成情况</t>
    </r>
  </si>
  <si>
    <r>
      <rPr>
        <sz val="14"/>
        <rFont val="Times New Roman"/>
        <charset val="134"/>
      </rPr>
      <t>2024</t>
    </r>
    <r>
      <rPr>
        <sz val="14"/>
        <rFont val="方正黑体_GBK"/>
        <charset val="134"/>
      </rPr>
      <t>年计划投资资金来源</t>
    </r>
  </si>
  <si>
    <t>备注</t>
  </si>
  <si>
    <t>政府</t>
  </si>
  <si>
    <t>企业自有资金</t>
  </si>
  <si>
    <t>形象进度</t>
  </si>
  <si>
    <t>投资进度</t>
  </si>
  <si>
    <t>拟争取中央预算投资资金</t>
  </si>
  <si>
    <t>拟争取市级部门专项资金</t>
  </si>
  <si>
    <t>拟争取债券资金</t>
  </si>
  <si>
    <t>融资资金</t>
  </si>
  <si>
    <t>其他来源</t>
  </si>
  <si>
    <t>已落实资金</t>
  </si>
  <si>
    <t>无来源资金缺口</t>
  </si>
  <si>
    <r>
      <rPr>
        <sz val="20"/>
        <rFont val="方正仿宋_GBK"/>
        <charset val="134"/>
      </rPr>
      <t>续建项目</t>
    </r>
    <r>
      <rPr>
        <sz val="20"/>
        <rFont val="Times New Roman"/>
        <charset val="134"/>
      </rPr>
      <t>77</t>
    </r>
    <r>
      <rPr>
        <sz val="20"/>
        <rFont val="方正仿宋_GBK"/>
        <charset val="134"/>
      </rPr>
      <t>个，总投资</t>
    </r>
    <r>
      <rPr>
        <sz val="20"/>
        <rFont val="Times New Roman"/>
        <charset val="134"/>
      </rPr>
      <t>396.2</t>
    </r>
    <r>
      <rPr>
        <sz val="20"/>
        <rFont val="方正仿宋_GBK"/>
        <charset val="134"/>
      </rPr>
      <t>亿元，年度计划投资</t>
    </r>
    <r>
      <rPr>
        <sz val="20"/>
        <rFont val="Times New Roman"/>
        <charset val="134"/>
      </rPr>
      <t>91.6</t>
    </r>
    <r>
      <rPr>
        <sz val="20"/>
        <rFont val="方正仿宋_GBK"/>
        <charset val="134"/>
      </rPr>
      <t>亿元。其中政府投资项目</t>
    </r>
    <r>
      <rPr>
        <sz val="20"/>
        <rFont val="Times New Roman"/>
        <charset val="134"/>
      </rPr>
      <t>45</t>
    </r>
    <r>
      <rPr>
        <sz val="20"/>
        <rFont val="方正仿宋_GBK"/>
        <charset val="134"/>
      </rPr>
      <t>个，总投资</t>
    </r>
    <r>
      <rPr>
        <sz val="20"/>
        <rFont val="Times New Roman"/>
        <charset val="134"/>
      </rPr>
      <t>112.8</t>
    </r>
    <r>
      <rPr>
        <sz val="20"/>
        <rFont val="方正仿宋_GBK"/>
        <charset val="134"/>
      </rPr>
      <t>亿元，年度计划投资</t>
    </r>
    <r>
      <rPr>
        <sz val="20"/>
        <rFont val="Times New Roman"/>
        <charset val="134"/>
      </rPr>
      <t>31</t>
    </r>
    <r>
      <rPr>
        <sz val="20"/>
        <rFont val="方正仿宋_GBK"/>
        <charset val="134"/>
      </rPr>
      <t>亿元（已落实</t>
    </r>
    <r>
      <rPr>
        <sz val="20"/>
        <rFont val="Times New Roman"/>
        <charset val="134"/>
      </rPr>
      <t>23.4</t>
    </r>
    <r>
      <rPr>
        <sz val="20"/>
        <rFont val="方正仿宋_GBK"/>
        <charset val="134"/>
      </rPr>
      <t>亿元，拟争取中央资金</t>
    </r>
    <r>
      <rPr>
        <sz val="20"/>
        <rFont val="Times New Roman"/>
        <charset val="134"/>
      </rPr>
      <t>5.3</t>
    </r>
    <r>
      <rPr>
        <sz val="20"/>
        <rFont val="方正仿宋_GBK"/>
        <charset val="134"/>
      </rPr>
      <t>亿元，拟争取市级部门资金</t>
    </r>
    <r>
      <rPr>
        <sz val="20"/>
        <rFont val="Times New Roman"/>
        <charset val="134"/>
      </rPr>
      <t>1.4</t>
    </r>
    <r>
      <rPr>
        <sz val="20"/>
        <rFont val="方正仿宋_GBK"/>
        <charset val="134"/>
      </rPr>
      <t>亿元，拟融资</t>
    </r>
    <r>
      <rPr>
        <sz val="20"/>
        <rFont val="Times New Roman"/>
        <charset val="134"/>
      </rPr>
      <t>0.7</t>
    </r>
    <r>
      <rPr>
        <sz val="20"/>
        <rFont val="方正仿宋_GBK"/>
        <charset val="134"/>
      </rPr>
      <t>亿元，拟争取其他资金</t>
    </r>
    <r>
      <rPr>
        <sz val="20"/>
        <rFont val="Times New Roman"/>
        <charset val="134"/>
      </rPr>
      <t>0.2</t>
    </r>
    <r>
      <rPr>
        <sz val="20"/>
        <rFont val="方正仿宋_GBK"/>
        <charset val="134"/>
      </rPr>
      <t>亿元）；社会投资项目</t>
    </r>
    <r>
      <rPr>
        <sz val="20"/>
        <rFont val="Times New Roman"/>
        <charset val="134"/>
      </rPr>
      <t>32</t>
    </r>
    <r>
      <rPr>
        <sz val="20"/>
        <rFont val="方正仿宋_GBK"/>
        <charset val="134"/>
      </rPr>
      <t>个，总投资</t>
    </r>
    <r>
      <rPr>
        <sz val="20"/>
        <rFont val="Times New Roman"/>
        <charset val="134"/>
      </rPr>
      <t>283.4</t>
    </r>
    <r>
      <rPr>
        <sz val="20"/>
        <rFont val="方正仿宋_GBK"/>
        <charset val="134"/>
      </rPr>
      <t>亿元，年度计划投资</t>
    </r>
    <r>
      <rPr>
        <sz val="20"/>
        <rFont val="Times New Roman"/>
        <charset val="134"/>
      </rPr>
      <t>60.6</t>
    </r>
    <r>
      <rPr>
        <sz val="20"/>
        <rFont val="方正仿宋_GBK"/>
        <charset val="134"/>
      </rPr>
      <t>亿元。</t>
    </r>
  </si>
  <si>
    <r>
      <rPr>
        <b/>
        <sz val="14"/>
        <rFont val="方正仿宋_GBK"/>
        <charset val="134"/>
      </rPr>
      <t>一、县发展改革委（</t>
    </r>
    <r>
      <rPr>
        <b/>
        <sz val="14"/>
        <rFont val="Times New Roman"/>
        <charset val="134"/>
      </rPr>
      <t>5</t>
    </r>
    <r>
      <rPr>
        <b/>
        <sz val="14"/>
        <rFont val="方正仿宋_GBK"/>
        <charset val="134"/>
      </rPr>
      <t>个）</t>
    </r>
  </si>
  <si>
    <t>重庆市奉节菜籽坝抽水蓄能电站项目</t>
  </si>
  <si>
    <t>奉节菜籽坝抽蓄清洁能源有限公司</t>
  </si>
  <si>
    <t>县发展改革委</t>
  </si>
  <si>
    <r>
      <rPr>
        <sz val="14"/>
        <rFont val="方正仿宋_GBK"/>
        <charset val="134"/>
      </rPr>
      <t>王</t>
    </r>
    <r>
      <rPr>
        <sz val="14"/>
        <rFont val="Times New Roman"/>
        <charset val="134"/>
      </rPr>
      <t xml:space="preserve">  </t>
    </r>
    <r>
      <rPr>
        <sz val="14"/>
        <rFont val="方正仿宋_GBK"/>
        <charset val="134"/>
      </rPr>
      <t>鹏</t>
    </r>
  </si>
  <si>
    <r>
      <rPr>
        <sz val="14"/>
        <rFont val="方正仿宋_GBK"/>
        <charset val="134"/>
      </rPr>
      <t>王</t>
    </r>
    <r>
      <rPr>
        <sz val="14"/>
        <rFont val="Times New Roman"/>
        <charset val="134"/>
      </rPr>
      <t xml:space="preserve">  </t>
    </r>
    <r>
      <rPr>
        <sz val="14"/>
        <rFont val="方正仿宋_GBK"/>
        <charset val="134"/>
      </rPr>
      <t>云</t>
    </r>
  </si>
  <si>
    <t>相关乡镇</t>
  </si>
  <si>
    <t>续建</t>
  </si>
  <si>
    <t>社会</t>
  </si>
  <si>
    <r>
      <rPr>
        <sz val="14"/>
        <rFont val="方正仿宋_GBK"/>
        <charset val="134"/>
      </rPr>
      <t>电站装机容量</t>
    </r>
    <r>
      <rPr>
        <sz val="14"/>
        <rFont val="Times New Roman"/>
        <charset val="134"/>
      </rPr>
      <t>1200MW</t>
    </r>
    <r>
      <rPr>
        <sz val="14"/>
        <rFont val="方正仿宋_GBK"/>
        <charset val="134"/>
      </rPr>
      <t>，上水库总库容</t>
    </r>
    <r>
      <rPr>
        <sz val="14"/>
        <rFont val="Times New Roman"/>
        <charset val="134"/>
      </rPr>
      <t>648</t>
    </r>
    <r>
      <rPr>
        <sz val="14"/>
        <rFont val="方正仿宋_GBK"/>
        <charset val="134"/>
      </rPr>
      <t>万</t>
    </r>
    <r>
      <rPr>
        <sz val="14"/>
        <rFont val="Times New Roman"/>
        <charset val="134"/>
      </rPr>
      <t>m</t>
    </r>
    <r>
      <rPr>
        <vertAlign val="superscript"/>
        <sz val="14"/>
        <rFont val="Times New Roman"/>
        <charset val="134"/>
      </rPr>
      <t>3</t>
    </r>
    <r>
      <rPr>
        <sz val="14"/>
        <rFont val="方正仿宋_GBK"/>
        <charset val="134"/>
      </rPr>
      <t>，最大坝高</t>
    </r>
    <r>
      <rPr>
        <sz val="14"/>
        <rFont val="Times New Roman"/>
        <charset val="134"/>
      </rPr>
      <t>117m</t>
    </r>
    <r>
      <rPr>
        <sz val="14"/>
        <rFont val="方正仿宋_GBK"/>
        <charset val="134"/>
      </rPr>
      <t>，下水库总库容</t>
    </r>
    <r>
      <rPr>
        <sz val="14"/>
        <rFont val="Times New Roman"/>
        <charset val="134"/>
      </rPr>
      <t>1055</t>
    </r>
    <r>
      <rPr>
        <sz val="14"/>
        <rFont val="方正仿宋_GBK"/>
        <charset val="134"/>
      </rPr>
      <t>万</t>
    </r>
    <r>
      <rPr>
        <sz val="14"/>
        <rFont val="Times New Roman"/>
        <charset val="134"/>
      </rPr>
      <t>m</t>
    </r>
    <r>
      <rPr>
        <vertAlign val="superscript"/>
        <sz val="14"/>
        <rFont val="Times New Roman"/>
        <charset val="134"/>
      </rPr>
      <t>3</t>
    </r>
    <r>
      <rPr>
        <sz val="14"/>
        <rFont val="方正仿宋_GBK"/>
        <charset val="134"/>
      </rPr>
      <t>，最大坝高</t>
    </r>
    <r>
      <rPr>
        <sz val="14"/>
        <rFont val="Times New Roman"/>
        <charset val="134"/>
      </rPr>
      <t>114m</t>
    </r>
    <r>
      <rPr>
        <sz val="14"/>
        <rFont val="方正仿宋_GBK"/>
        <charset val="134"/>
      </rPr>
      <t>。</t>
    </r>
  </si>
  <si>
    <t>2023-2031</t>
  </si>
  <si>
    <r>
      <rPr>
        <sz val="10"/>
        <rFont val="方正仿宋_GBK"/>
        <charset val="134"/>
      </rPr>
      <t>完成通风兼安全洞连接道路进场便道、供水供电建设；</t>
    </r>
    <r>
      <rPr>
        <sz val="10"/>
        <rFont val="Times New Roman"/>
        <charset val="134"/>
      </rPr>
      <t>5</t>
    </r>
    <r>
      <rPr>
        <sz val="10"/>
        <rFont val="方正仿宋_GBK"/>
        <charset val="134"/>
      </rPr>
      <t>月份通风兼安全洞、进场道路开工建设；</t>
    </r>
    <r>
      <rPr>
        <sz val="10"/>
        <rFont val="Times New Roman"/>
        <charset val="134"/>
      </rPr>
      <t>12</t>
    </r>
    <r>
      <rPr>
        <sz val="10"/>
        <rFont val="方正仿宋_GBK"/>
        <charset val="134"/>
      </rPr>
      <t>月份上下库连接路、业主营地、进场交通洞开工建设；完成永久用地税费支付，完成筹建期部分项目的征地补偿。</t>
    </r>
  </si>
  <si>
    <t>通风兼安全洞连接道路进场便道收尾。</t>
  </si>
  <si>
    <t>通风兼安全洞连接道路进场便道收尾：完成通风兼安全洞、进场道路、供水工程设计。</t>
  </si>
  <si>
    <t>通风兼安全洞及连接段、进场路、供水供电项目开工建设</t>
  </si>
  <si>
    <t>推进通风兼安全洞及连接段、进场路、供水供电项目建设</t>
  </si>
  <si>
    <t>推进通风兼安全洞及连接段、进场路供电项目建设，完成供水工程建设；完成永久用地税费支付。</t>
  </si>
  <si>
    <t>推进通风兼安全洞及连接段、进场路、供电项目建设；完成前期项目的征地补偿。</t>
  </si>
  <si>
    <t>推进通风兼安全洞及连接段、进场路、供电项目建设</t>
  </si>
  <si>
    <t>推进通风兼安全洞及连接段、进场路项目建设，完成供电工程建设。</t>
  </si>
  <si>
    <r>
      <rPr>
        <sz val="12"/>
        <rFont val="方正仿宋_GBK"/>
        <charset val="134"/>
      </rPr>
      <t>重点关注</t>
    </r>
  </si>
  <si>
    <t>产业发展</t>
  </si>
  <si>
    <t>奉节县石岗公平复合光伏发电项目</t>
  </si>
  <si>
    <t>奉节县夔州三峡清洁能源有限公司</t>
  </si>
  <si>
    <t>向城钢</t>
  </si>
  <si>
    <r>
      <rPr>
        <sz val="12"/>
        <rFont val="方正仿宋_GBK"/>
        <charset val="134"/>
      </rPr>
      <t>石岗乡</t>
    </r>
    <r>
      <rPr>
        <sz val="12"/>
        <rFont val="Times New Roman"/>
        <charset val="134"/>
      </rPr>
      <t xml:space="preserve">
</t>
    </r>
    <r>
      <rPr>
        <sz val="12"/>
        <rFont val="方正仿宋_GBK"/>
        <charset val="134"/>
      </rPr>
      <t>公平镇</t>
    </r>
  </si>
  <si>
    <r>
      <rPr>
        <sz val="12"/>
        <rFont val="方正仿宋_GBK"/>
        <charset val="134"/>
      </rPr>
      <t>装机规模</t>
    </r>
    <r>
      <rPr>
        <sz val="12"/>
        <rFont val="Times New Roman"/>
        <charset val="134"/>
      </rPr>
      <t>10</t>
    </r>
    <r>
      <rPr>
        <sz val="12"/>
        <rFont val="方正仿宋_GBK"/>
        <charset val="134"/>
      </rPr>
      <t>万千瓦光伏项目。</t>
    </r>
  </si>
  <si>
    <t>2023-2024</t>
  </si>
  <si>
    <t>全容量并网投产</t>
  </si>
  <si>
    <t>支架、逆变器安装；升压站建筑工程建设</t>
  </si>
  <si>
    <t>支架、组件、逆变器安装；升压站建筑工程建设</t>
  </si>
  <si>
    <t>集电线路、安装；升压站建筑工程建设</t>
  </si>
  <si>
    <t>集电线路、及箱变安装；升压站建筑工程建设</t>
  </si>
  <si>
    <t>集电线路、升压站主变等设备安装</t>
  </si>
  <si>
    <t>升压站主变等设备安装</t>
  </si>
  <si>
    <t>并网前调试及并网手续办理</t>
  </si>
  <si>
    <t>奉节县青莲复合光伏发电项目</t>
  </si>
  <si>
    <t>熊健</t>
  </si>
  <si>
    <t>青莲镇</t>
  </si>
  <si>
    <r>
      <rPr>
        <sz val="12"/>
        <rFont val="方正仿宋_GBK"/>
        <charset val="134"/>
      </rPr>
      <t>装机规模</t>
    </r>
    <r>
      <rPr>
        <sz val="12"/>
        <rFont val="Times New Roman"/>
        <charset val="134"/>
      </rPr>
      <t>8</t>
    </r>
    <r>
      <rPr>
        <sz val="12"/>
        <rFont val="方正仿宋_GBK"/>
        <charset val="134"/>
      </rPr>
      <t>万千瓦光伏项目。</t>
    </r>
  </si>
  <si>
    <t>桩基础及支架安装</t>
  </si>
  <si>
    <t>桩基础及支架、组件、逆变器安装</t>
  </si>
  <si>
    <t>支架、组件、集电线路、逆变器安装</t>
  </si>
  <si>
    <t>支架、组件、集电线路、箱变等设备安装</t>
  </si>
  <si>
    <t>集电线路、箱变、逆变器等设备安装</t>
  </si>
  <si>
    <t>奉节县红土复合光伏发电项目</t>
  </si>
  <si>
    <t>向朝阳</t>
  </si>
  <si>
    <t>红土乡</t>
  </si>
  <si>
    <r>
      <rPr>
        <sz val="12"/>
        <rFont val="方正仿宋_GBK"/>
        <charset val="134"/>
      </rPr>
      <t>装机规模</t>
    </r>
    <r>
      <rPr>
        <sz val="12"/>
        <rFont val="Times New Roman"/>
        <charset val="134"/>
      </rPr>
      <t>5</t>
    </r>
    <r>
      <rPr>
        <sz val="12"/>
        <rFont val="方正仿宋_GBK"/>
        <charset val="134"/>
      </rPr>
      <t>万千瓦光伏项目。</t>
    </r>
  </si>
  <si>
    <t>华能重庆奉节金凤山风电扩建（望天坪）项目</t>
  </si>
  <si>
    <t>华能重庆奉节风电有限责任公司</t>
  </si>
  <si>
    <t>张益术</t>
  </si>
  <si>
    <r>
      <rPr>
        <sz val="12"/>
        <rFont val="方正仿宋_GBK"/>
        <charset val="134"/>
      </rPr>
      <t>五马镇</t>
    </r>
    <r>
      <rPr>
        <sz val="12"/>
        <rFont val="Times New Roman"/>
        <charset val="134"/>
      </rPr>
      <t xml:space="preserve">
</t>
    </r>
    <r>
      <rPr>
        <sz val="12"/>
        <rFont val="方正仿宋_GBK"/>
        <charset val="134"/>
      </rPr>
      <t>冯坪乡</t>
    </r>
    <r>
      <rPr>
        <sz val="12"/>
        <rFont val="Times New Roman"/>
        <charset val="134"/>
      </rPr>
      <t xml:space="preserve">
</t>
    </r>
    <r>
      <rPr>
        <sz val="12"/>
        <rFont val="方正仿宋_GBK"/>
        <charset val="134"/>
      </rPr>
      <t>新民镇</t>
    </r>
  </si>
  <si>
    <r>
      <rPr>
        <sz val="12"/>
        <rFont val="Times New Roman"/>
        <charset val="134"/>
      </rPr>
      <t>12</t>
    </r>
    <r>
      <rPr>
        <sz val="12"/>
        <rFont val="方正仿宋_GBK"/>
        <charset val="134"/>
      </rPr>
      <t>台风机和升压站。</t>
    </r>
  </si>
  <si>
    <t>风机并网发电</t>
  </si>
  <si>
    <t>水保工程施工开工</t>
  </si>
  <si>
    <t>水保工程施工</t>
  </si>
  <si>
    <t>水保工程施工收尾</t>
  </si>
  <si>
    <t>完工</t>
  </si>
  <si>
    <r>
      <rPr>
        <b/>
        <sz val="14"/>
        <rFont val="方正仿宋_GBK"/>
        <charset val="134"/>
      </rPr>
      <t>二、县规划自然资源局（</t>
    </r>
    <r>
      <rPr>
        <b/>
        <sz val="14"/>
        <rFont val="Times New Roman"/>
        <charset val="134"/>
      </rPr>
      <t>1</t>
    </r>
    <r>
      <rPr>
        <b/>
        <sz val="14"/>
        <rFont val="方正仿宋_GBK"/>
        <charset val="134"/>
      </rPr>
      <t>个）</t>
    </r>
  </si>
  <si>
    <t>奉节县历史遗留和关闭矿山地质环境治理恢复与土地复垦项目</t>
  </si>
  <si>
    <t>县国土整治中心</t>
  </si>
  <si>
    <t>县规划自然资源局</t>
  </si>
  <si>
    <t>杨前禄</t>
  </si>
  <si>
    <r>
      <rPr>
        <sz val="14"/>
        <rFont val="Times New Roman"/>
        <charset val="134"/>
      </rPr>
      <t>2022-2025</t>
    </r>
    <r>
      <rPr>
        <sz val="14"/>
        <rFont val="方正仿宋_GBK"/>
        <charset val="134"/>
      </rPr>
      <t>年将完成</t>
    </r>
    <r>
      <rPr>
        <sz val="14"/>
        <rFont val="Times New Roman"/>
        <charset val="134"/>
      </rPr>
      <t>600</t>
    </r>
    <r>
      <rPr>
        <sz val="14"/>
        <rFont val="方正仿宋_GBK"/>
        <charset val="134"/>
      </rPr>
      <t>亩。主要建设内容：建构筑物拆除，场地平整，表土覆盖，植被重构，保土排水等工程。</t>
    </r>
  </si>
  <si>
    <t>2022-2025</t>
  </si>
  <si>
    <r>
      <rPr>
        <sz val="14"/>
        <rFont val="方正仿宋_GBK"/>
        <charset val="134"/>
      </rPr>
      <t>完成总工程量的</t>
    </r>
    <r>
      <rPr>
        <sz val="14"/>
        <rFont val="Times New Roman"/>
        <charset val="134"/>
      </rPr>
      <t>83%</t>
    </r>
  </si>
  <si>
    <r>
      <rPr>
        <sz val="14"/>
        <rFont val="方正仿宋_GBK"/>
        <charset val="134"/>
      </rPr>
      <t>前期测绘</t>
    </r>
    <r>
      <rPr>
        <sz val="14"/>
        <rFont val="Times New Roman"/>
        <charset val="134"/>
      </rPr>
      <t>30%</t>
    </r>
  </si>
  <si>
    <r>
      <rPr>
        <sz val="14"/>
        <rFont val="方正仿宋_GBK"/>
        <charset val="134"/>
      </rPr>
      <t>前期测绘</t>
    </r>
    <r>
      <rPr>
        <sz val="14"/>
        <rFont val="Times New Roman"/>
        <charset val="134"/>
      </rPr>
      <t>60%</t>
    </r>
  </si>
  <si>
    <r>
      <rPr>
        <sz val="14"/>
        <rFont val="方正仿宋_GBK"/>
        <charset val="134"/>
      </rPr>
      <t>前期测绘</t>
    </r>
    <r>
      <rPr>
        <sz val="14"/>
        <rFont val="Times New Roman"/>
        <charset val="134"/>
      </rPr>
      <t>100%</t>
    </r>
  </si>
  <si>
    <t>完成项目立项</t>
  </si>
  <si>
    <t>完成预算编制</t>
  </si>
  <si>
    <t>完成招投标</t>
  </si>
  <si>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10%</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</si>
  <si>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20%</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</si>
  <si>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40%</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</si>
  <si>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60%</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</si>
  <si>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80%</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</si>
  <si>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100%</t>
    </r>
  </si>
  <si>
    <t>生态环保</t>
  </si>
  <si>
    <r>
      <rPr>
        <b/>
        <sz val="14"/>
        <rFont val="方正仿宋_GBK"/>
        <charset val="134"/>
      </rPr>
      <t>三、县城市管理局（</t>
    </r>
    <r>
      <rPr>
        <b/>
        <sz val="14"/>
        <rFont val="Times New Roman"/>
        <charset val="134"/>
      </rPr>
      <t>2</t>
    </r>
    <r>
      <rPr>
        <b/>
        <sz val="14"/>
        <rFont val="方正仿宋_GBK"/>
        <charset val="134"/>
      </rPr>
      <t>个）</t>
    </r>
  </si>
  <si>
    <t>奉节县城镇移民小区综合帮扶健身步道工程</t>
  </si>
  <si>
    <t>县城市市政设施管理所</t>
  </si>
  <si>
    <t>县城市管理局</t>
  </si>
  <si>
    <t>唐承伟</t>
  </si>
  <si>
    <r>
      <rPr>
        <sz val="14"/>
        <rFont val="方正仿宋_GBK"/>
        <charset val="134"/>
      </rPr>
      <t>于</t>
    </r>
    <r>
      <rPr>
        <sz val="14"/>
        <rFont val="Times New Roman"/>
        <charset val="134"/>
      </rPr>
      <t xml:space="preserve">  </t>
    </r>
    <r>
      <rPr>
        <sz val="14"/>
        <rFont val="方正仿宋_GBK"/>
        <charset val="134"/>
      </rPr>
      <t>潜</t>
    </r>
  </si>
  <si>
    <t>县城内</t>
  </si>
  <si>
    <r>
      <rPr>
        <sz val="14"/>
        <rFont val="方正仿宋_GBK"/>
        <charset val="134"/>
      </rPr>
      <t>建设</t>
    </r>
    <r>
      <rPr>
        <sz val="14"/>
        <rFont val="Times New Roman"/>
        <charset val="134"/>
      </rPr>
      <t>2</t>
    </r>
    <r>
      <rPr>
        <sz val="14"/>
        <rFont val="方正仿宋_GBK"/>
        <charset val="134"/>
      </rPr>
      <t>条人行步道（储备食盐库</t>
    </r>
    <r>
      <rPr>
        <sz val="14"/>
        <rFont val="Times New Roman"/>
        <charset val="134"/>
      </rPr>
      <t>-</t>
    </r>
    <r>
      <rPr>
        <sz val="14"/>
        <rFont val="方正仿宋_GBK"/>
        <charset val="134"/>
      </rPr>
      <t>彩云公园</t>
    </r>
    <r>
      <rPr>
        <sz val="14"/>
        <rFont val="Times New Roman"/>
        <charset val="134"/>
      </rPr>
      <t>-</t>
    </r>
    <r>
      <rPr>
        <sz val="14"/>
        <rFont val="方正仿宋_GBK"/>
        <charset val="134"/>
      </rPr>
      <t>海成路天桥</t>
    </r>
    <r>
      <rPr>
        <sz val="14"/>
        <rFont val="Times New Roman"/>
        <charset val="134"/>
      </rPr>
      <t>-</t>
    </r>
    <r>
      <rPr>
        <sz val="14"/>
        <rFont val="方正仿宋_GBK"/>
        <charset val="134"/>
      </rPr>
      <t>夔门之都</t>
    </r>
    <r>
      <rPr>
        <sz val="14"/>
        <rFont val="Times New Roman"/>
        <charset val="134"/>
      </rPr>
      <t>-</t>
    </r>
    <r>
      <rPr>
        <sz val="14"/>
        <rFont val="方正仿宋_GBK"/>
        <charset val="134"/>
      </rPr>
      <t>诗城广场沿线</t>
    </r>
    <r>
      <rPr>
        <sz val="14"/>
        <rFont val="Times New Roman"/>
        <charset val="134"/>
      </rPr>
      <t>2.2KM</t>
    </r>
    <r>
      <rPr>
        <sz val="14"/>
        <rFont val="方正仿宋_GBK"/>
        <charset val="134"/>
      </rPr>
      <t>、在水一方</t>
    </r>
    <r>
      <rPr>
        <sz val="14"/>
        <rFont val="Times New Roman"/>
        <charset val="134"/>
      </rPr>
      <t>-</t>
    </r>
    <r>
      <rPr>
        <sz val="14"/>
        <rFont val="方正仿宋_GBK"/>
        <charset val="134"/>
      </rPr>
      <t>施家梁子大桥</t>
    </r>
    <r>
      <rPr>
        <sz val="14"/>
        <rFont val="Times New Roman"/>
        <charset val="134"/>
      </rPr>
      <t>-</t>
    </r>
    <r>
      <rPr>
        <sz val="14"/>
        <rFont val="方正仿宋_GBK"/>
        <charset val="134"/>
      </rPr>
      <t>张家包大桥</t>
    </r>
    <r>
      <rPr>
        <sz val="14"/>
        <rFont val="Times New Roman"/>
        <charset val="134"/>
      </rPr>
      <t>-</t>
    </r>
    <r>
      <rPr>
        <sz val="14"/>
        <rFont val="方正仿宋_GBK"/>
        <charset val="134"/>
      </rPr>
      <t>夔门广场</t>
    </r>
    <r>
      <rPr>
        <sz val="14"/>
        <rFont val="Times New Roman"/>
        <charset val="134"/>
      </rPr>
      <t>-</t>
    </r>
    <r>
      <rPr>
        <sz val="14"/>
        <rFont val="方正仿宋_GBK"/>
        <charset val="134"/>
      </rPr>
      <t>长江大桥</t>
    </r>
    <r>
      <rPr>
        <sz val="14"/>
        <rFont val="Times New Roman"/>
        <charset val="134"/>
      </rPr>
      <t>2km</t>
    </r>
    <r>
      <rPr>
        <sz val="14"/>
        <rFont val="方正仿宋_GBK"/>
        <charset val="134"/>
      </rPr>
      <t>滨水步道）。</t>
    </r>
  </si>
  <si>
    <r>
      <rPr>
        <sz val="14"/>
        <rFont val="方正仿宋_GBK"/>
        <charset val="134"/>
      </rPr>
      <t>完成工程量的</t>
    </r>
    <r>
      <rPr>
        <sz val="14"/>
        <rFont val="Times New Roman"/>
        <charset val="134"/>
      </rPr>
      <t>45%</t>
    </r>
  </si>
  <si>
    <r>
      <rPr>
        <sz val="14"/>
        <rFont val="方正仿宋_GBK"/>
        <charset val="134"/>
      </rPr>
      <t>完成工程总量的</t>
    </r>
    <r>
      <rPr>
        <sz val="14"/>
        <rFont val="Times New Roman"/>
        <charset val="134"/>
      </rPr>
      <t>50%</t>
    </r>
  </si>
  <si>
    <r>
      <rPr>
        <sz val="14"/>
        <rFont val="方正仿宋_GBK"/>
        <charset val="134"/>
      </rPr>
      <t>完成工程总量的</t>
    </r>
    <r>
      <rPr>
        <sz val="14"/>
        <rFont val="Times New Roman"/>
        <charset val="134"/>
      </rPr>
      <t>60%</t>
    </r>
  </si>
  <si>
    <r>
      <rPr>
        <sz val="14"/>
        <rFont val="方正仿宋_GBK"/>
        <charset val="134"/>
      </rPr>
      <t>完成工程量的</t>
    </r>
    <r>
      <rPr>
        <sz val="14"/>
        <rFont val="Times New Roman"/>
        <charset val="134"/>
      </rPr>
      <t>70%</t>
    </r>
  </si>
  <si>
    <r>
      <rPr>
        <sz val="14"/>
        <rFont val="方正仿宋_GBK"/>
        <charset val="134"/>
      </rPr>
      <t>完成工程量的</t>
    </r>
    <r>
      <rPr>
        <sz val="14"/>
        <rFont val="Times New Roman"/>
        <charset val="134"/>
      </rPr>
      <t>80%</t>
    </r>
  </si>
  <si>
    <r>
      <rPr>
        <sz val="14"/>
        <rFont val="方正仿宋_GBK"/>
        <charset val="134"/>
      </rPr>
      <t>完成工程量的</t>
    </r>
    <r>
      <rPr>
        <sz val="14"/>
        <rFont val="Times New Roman"/>
        <charset val="134"/>
      </rPr>
      <t>90%</t>
    </r>
  </si>
  <si>
    <t>社会民生</t>
  </si>
  <si>
    <t>重庆绿能滨河公园一号充换电站</t>
  </si>
  <si>
    <t>重庆市绿色能源发展有限公司</t>
  </si>
  <si>
    <r>
      <rPr>
        <sz val="12"/>
        <rFont val="方正仿宋_GBK"/>
        <charset val="134"/>
      </rPr>
      <t>对停车场停车收费系统、管理系统等软硬件升级改造</t>
    </r>
    <r>
      <rPr>
        <sz val="12"/>
        <rFont val="Times New Roman"/>
        <charset val="134"/>
      </rPr>
      <t>;</t>
    </r>
    <r>
      <rPr>
        <sz val="12"/>
        <rFont val="方正仿宋_GBK"/>
        <charset val="134"/>
      </rPr>
      <t>对现有停车场功能提升</t>
    </r>
    <r>
      <rPr>
        <sz val="12"/>
        <rFont val="Times New Roman"/>
        <charset val="134"/>
      </rPr>
      <t>,</t>
    </r>
    <r>
      <rPr>
        <sz val="12"/>
        <rFont val="方正仿宋_GBK"/>
        <charset val="134"/>
      </rPr>
      <t>增加充换电基础设施投资建设，引入相关换电、环保洗车等设备</t>
    </r>
    <r>
      <rPr>
        <sz val="12"/>
        <rFont val="Times New Roman"/>
        <charset val="134"/>
      </rPr>
      <t>;</t>
    </r>
    <r>
      <rPr>
        <sz val="12"/>
        <rFont val="方正仿宋_GBK"/>
        <charset val="134"/>
      </rPr>
      <t>建成后</t>
    </r>
    <r>
      <rPr>
        <sz val="12"/>
        <rFont val="Times New Roman"/>
        <charset val="134"/>
      </rPr>
      <t>,</t>
    </r>
    <r>
      <rPr>
        <sz val="12"/>
        <rFont val="方正仿宋_GBK"/>
        <charset val="134"/>
      </rPr>
      <t>将提供电动汽车、电动摩托的充换电服务，普通汽车的停车服务以及相关配套服务。</t>
    </r>
  </si>
  <si>
    <r>
      <rPr>
        <sz val="14"/>
        <rFont val="方正仿宋_GBK"/>
        <charset val="134"/>
      </rPr>
      <t>完成工程量的</t>
    </r>
    <r>
      <rPr>
        <sz val="14"/>
        <rFont val="Times New Roman"/>
        <charset val="134"/>
      </rPr>
      <t>20%</t>
    </r>
  </si>
  <si>
    <r>
      <rPr>
        <sz val="14"/>
        <rFont val="方正仿宋_GBK"/>
        <charset val="134"/>
      </rPr>
      <t>完成工程总量的</t>
    </r>
    <r>
      <rPr>
        <sz val="14"/>
        <rFont val="Times New Roman"/>
        <charset val="134"/>
      </rPr>
      <t>25%</t>
    </r>
  </si>
  <si>
    <r>
      <rPr>
        <sz val="14"/>
        <rFont val="方正仿宋_GBK"/>
        <charset val="134"/>
      </rPr>
      <t>完成工程总量的</t>
    </r>
    <r>
      <rPr>
        <sz val="14"/>
        <rFont val="Times New Roman"/>
        <charset val="134"/>
      </rPr>
      <t>30%</t>
    </r>
  </si>
  <si>
    <r>
      <rPr>
        <sz val="14"/>
        <rFont val="方正仿宋_GBK"/>
        <charset val="134"/>
      </rPr>
      <t>完成工程量的</t>
    </r>
    <r>
      <rPr>
        <sz val="14"/>
        <rFont val="Times New Roman"/>
        <charset val="134"/>
      </rPr>
      <t>35%</t>
    </r>
  </si>
  <si>
    <r>
      <rPr>
        <sz val="14"/>
        <rFont val="方正仿宋_GBK"/>
        <charset val="134"/>
      </rPr>
      <t>完成工程量的</t>
    </r>
    <r>
      <rPr>
        <sz val="14"/>
        <rFont val="Times New Roman"/>
        <charset val="134"/>
      </rPr>
      <t>38%</t>
    </r>
  </si>
  <si>
    <r>
      <rPr>
        <sz val="14"/>
        <rFont val="方正仿宋_GBK"/>
        <charset val="134"/>
      </rPr>
      <t>完成工程量的</t>
    </r>
    <r>
      <rPr>
        <sz val="14"/>
        <rFont val="Times New Roman"/>
        <charset val="134"/>
      </rPr>
      <t>42%</t>
    </r>
  </si>
  <si>
    <r>
      <rPr>
        <sz val="14"/>
        <rFont val="方正仿宋_GBK"/>
        <charset val="134"/>
      </rPr>
      <t>完成工程量的</t>
    </r>
    <r>
      <rPr>
        <sz val="14"/>
        <rFont val="Times New Roman"/>
        <charset val="134"/>
      </rPr>
      <t>49%</t>
    </r>
  </si>
  <si>
    <r>
      <rPr>
        <sz val="14"/>
        <rFont val="方正仿宋_GBK"/>
        <charset val="134"/>
      </rPr>
      <t>完成工程量的</t>
    </r>
    <r>
      <rPr>
        <sz val="14"/>
        <rFont val="Times New Roman"/>
        <charset val="134"/>
      </rPr>
      <t>52%</t>
    </r>
  </si>
  <si>
    <r>
      <rPr>
        <sz val="14"/>
        <rFont val="方正仿宋_GBK"/>
        <charset val="134"/>
      </rPr>
      <t>完成工程量的</t>
    </r>
    <r>
      <rPr>
        <sz val="14"/>
        <rFont val="Times New Roman"/>
        <charset val="134"/>
      </rPr>
      <t>55%</t>
    </r>
  </si>
  <si>
    <r>
      <rPr>
        <sz val="14"/>
        <rFont val="方正仿宋_GBK"/>
        <charset val="134"/>
      </rPr>
      <t>完成工程量的</t>
    </r>
    <r>
      <rPr>
        <sz val="14"/>
        <rFont val="Times New Roman"/>
        <charset val="134"/>
      </rPr>
      <t>57%</t>
    </r>
  </si>
  <si>
    <r>
      <rPr>
        <sz val="14"/>
        <rFont val="方正仿宋_GBK"/>
        <charset val="134"/>
      </rPr>
      <t>完成工程量的</t>
    </r>
    <r>
      <rPr>
        <sz val="14"/>
        <rFont val="Times New Roman"/>
        <charset val="134"/>
      </rPr>
      <t>60%</t>
    </r>
  </si>
  <si>
    <t>基础设施</t>
  </si>
  <si>
    <r>
      <rPr>
        <b/>
        <sz val="14"/>
        <rFont val="方正仿宋_GBK"/>
        <charset val="134"/>
      </rPr>
      <t>四、县住房城乡建委（</t>
    </r>
    <r>
      <rPr>
        <b/>
        <sz val="14"/>
        <rFont val="Times New Roman"/>
        <charset val="134"/>
      </rPr>
      <t>16</t>
    </r>
    <r>
      <rPr>
        <b/>
        <sz val="14"/>
        <rFont val="方正仿宋_GBK"/>
        <charset val="134"/>
      </rPr>
      <t>个）</t>
    </r>
  </si>
  <si>
    <r>
      <rPr>
        <sz val="14"/>
        <rFont val="方正仿宋_GBK"/>
        <charset val="134"/>
      </rPr>
      <t>奉节县西部新区马槽梁片区</t>
    </r>
    <r>
      <rPr>
        <sz val="14"/>
        <rFont val="Times New Roman"/>
        <charset val="134"/>
      </rPr>
      <t>1</t>
    </r>
    <r>
      <rPr>
        <sz val="14"/>
        <rFont val="方正仿宋_GBK"/>
        <charset val="134"/>
      </rPr>
      <t>号路道路工程</t>
    </r>
  </si>
  <si>
    <t>县城市建设公司</t>
  </si>
  <si>
    <t>县住房城乡建委</t>
  </si>
  <si>
    <t>邹远江</t>
  </si>
  <si>
    <t>夔州街道</t>
  </si>
  <si>
    <r>
      <rPr>
        <sz val="14"/>
        <rFont val="方正仿宋_GBK"/>
        <charset val="134"/>
      </rPr>
      <t>项目位于高铁片区中部，起于朱衣河北侧横三路西段，向北延伸依次与横一路西段、横八路平交，终点与朱衣河北侧横二路相交，道路全长</t>
    </r>
    <r>
      <rPr>
        <sz val="14"/>
        <rFont val="Times New Roman"/>
        <charset val="134"/>
      </rPr>
      <t>476.670m</t>
    </r>
    <r>
      <rPr>
        <sz val="14"/>
        <rFont val="方正仿宋_GBK"/>
        <charset val="134"/>
      </rPr>
      <t>，全线含挡墙</t>
    </r>
    <r>
      <rPr>
        <sz val="14"/>
        <rFont val="Times New Roman"/>
        <charset val="134"/>
      </rPr>
      <t>1</t>
    </r>
    <r>
      <rPr>
        <sz val="14"/>
        <rFont val="方正仿宋_GBK"/>
        <charset val="134"/>
      </rPr>
      <t>段。道路等级为次干路，设计速度为</t>
    </r>
    <r>
      <rPr>
        <sz val="14"/>
        <rFont val="Times New Roman"/>
        <charset val="134"/>
      </rPr>
      <t>40km/h</t>
    </r>
    <r>
      <rPr>
        <sz val="14"/>
        <rFont val="方正仿宋_GBK"/>
        <charset val="134"/>
      </rPr>
      <t>，双向四车道，标准路幅宽</t>
    </r>
    <r>
      <rPr>
        <sz val="14"/>
        <rFont val="Times New Roman"/>
        <charset val="134"/>
      </rPr>
      <t>25m</t>
    </r>
    <r>
      <rPr>
        <sz val="14"/>
        <rFont val="方正仿宋_GBK"/>
        <charset val="134"/>
      </rPr>
      <t>，沥青混凝土路面。主要建设内容包括道路工程、挡墙工程、排水工程、绿化工程、综合管网工程、照明工程、交通工程等其他附属工程。</t>
    </r>
  </si>
  <si>
    <t>2022-2024</t>
  </si>
  <si>
    <r>
      <rPr>
        <sz val="14"/>
        <rFont val="方正仿宋_GBK"/>
        <charset val="134"/>
      </rPr>
      <t>完成进度的</t>
    </r>
    <r>
      <rPr>
        <sz val="14"/>
        <rFont val="Times New Roman"/>
        <charset val="134"/>
      </rPr>
      <t>40%</t>
    </r>
  </si>
  <si>
    <r>
      <rPr>
        <sz val="14"/>
        <rFont val="方正仿宋_GBK"/>
        <charset val="134"/>
      </rPr>
      <t>完成进度的</t>
    </r>
    <r>
      <rPr>
        <sz val="14"/>
        <rFont val="Times New Roman"/>
        <charset val="134"/>
      </rPr>
      <t>45%</t>
    </r>
  </si>
  <si>
    <r>
      <rPr>
        <sz val="14"/>
        <rFont val="方正仿宋_GBK"/>
        <charset val="134"/>
      </rPr>
      <t>完成进度的</t>
    </r>
    <r>
      <rPr>
        <sz val="14"/>
        <rFont val="Times New Roman"/>
        <charset val="134"/>
      </rPr>
      <t>50%</t>
    </r>
  </si>
  <si>
    <r>
      <rPr>
        <sz val="14"/>
        <rFont val="方正仿宋_GBK"/>
        <charset val="134"/>
      </rPr>
      <t>完成进度的</t>
    </r>
    <r>
      <rPr>
        <sz val="14"/>
        <rFont val="Times New Roman"/>
        <charset val="134"/>
      </rPr>
      <t>55%</t>
    </r>
  </si>
  <si>
    <r>
      <rPr>
        <sz val="14"/>
        <rFont val="方正仿宋_GBK"/>
        <charset val="134"/>
      </rPr>
      <t>完成进度的</t>
    </r>
    <r>
      <rPr>
        <sz val="14"/>
        <rFont val="Times New Roman"/>
        <charset val="134"/>
      </rPr>
      <t>60%</t>
    </r>
  </si>
  <si>
    <r>
      <rPr>
        <sz val="14"/>
        <rFont val="方正仿宋_GBK"/>
        <charset val="134"/>
      </rPr>
      <t>完成进度的</t>
    </r>
    <r>
      <rPr>
        <sz val="14"/>
        <rFont val="Times New Roman"/>
        <charset val="134"/>
      </rPr>
      <t>65%</t>
    </r>
  </si>
  <si>
    <r>
      <rPr>
        <sz val="14"/>
        <rFont val="方正仿宋_GBK"/>
        <charset val="134"/>
      </rPr>
      <t>完成进度的</t>
    </r>
    <r>
      <rPr>
        <sz val="14"/>
        <rFont val="Times New Roman"/>
        <charset val="134"/>
      </rPr>
      <t>70%</t>
    </r>
  </si>
  <si>
    <r>
      <rPr>
        <sz val="14"/>
        <rFont val="方正仿宋_GBK"/>
        <charset val="134"/>
      </rPr>
      <t>完成进度的</t>
    </r>
    <r>
      <rPr>
        <sz val="14"/>
        <rFont val="Times New Roman"/>
        <charset val="134"/>
      </rPr>
      <t>75%</t>
    </r>
  </si>
  <si>
    <r>
      <rPr>
        <sz val="14"/>
        <rFont val="方正仿宋_GBK"/>
        <charset val="134"/>
      </rPr>
      <t>完成进度的</t>
    </r>
    <r>
      <rPr>
        <sz val="14"/>
        <rFont val="Times New Roman"/>
        <charset val="134"/>
      </rPr>
      <t>80%</t>
    </r>
  </si>
  <si>
    <r>
      <rPr>
        <sz val="14"/>
        <rFont val="方正仿宋_GBK"/>
        <charset val="134"/>
      </rPr>
      <t>完成进度的</t>
    </r>
    <r>
      <rPr>
        <sz val="14"/>
        <rFont val="Times New Roman"/>
        <charset val="134"/>
      </rPr>
      <t>85%</t>
    </r>
  </si>
  <si>
    <r>
      <rPr>
        <sz val="14"/>
        <rFont val="方正仿宋_GBK"/>
        <charset val="134"/>
      </rPr>
      <t>完成进度的</t>
    </r>
    <r>
      <rPr>
        <sz val="14"/>
        <rFont val="Times New Roman"/>
        <charset val="134"/>
      </rPr>
      <t>90%</t>
    </r>
  </si>
  <si>
    <r>
      <rPr>
        <sz val="14"/>
        <rFont val="方正仿宋_GBK"/>
        <charset val="134"/>
      </rPr>
      <t>完成进度的</t>
    </r>
    <r>
      <rPr>
        <sz val="14"/>
        <rFont val="Times New Roman"/>
        <charset val="134"/>
      </rPr>
      <t>100%</t>
    </r>
  </si>
  <si>
    <t>奉节县高铁生态城（棚户区）路网及配套设施项目纵一路工程</t>
  </si>
  <si>
    <t>周太平</t>
  </si>
  <si>
    <t>朱衣镇</t>
  </si>
  <si>
    <r>
      <rPr>
        <sz val="14"/>
        <rFont val="方正仿宋_GBK"/>
        <charset val="134"/>
      </rPr>
      <t>含朱衣河东段治理工程（观音岩至麻林段）、奉节县康乐消落区岸线环境综合治理工程（二期）、船舶废弃物接收处置工程、建筑垃圾消纳场建设工程、奉节县夔州街道路网完善工程、奉节县夔州街道魏家社区移民安置区人居环境改善工程（原市民广场）、高铁生态城纵三路以东路网完善工程、奉节县城西新兴产业集聚区路网及配套设施建设项目、城区及集镇雨污水管网工程、西部新城污水处理厂技改项目等</t>
    </r>
    <r>
      <rPr>
        <sz val="14"/>
        <rFont val="Times New Roman"/>
        <charset val="134"/>
      </rPr>
      <t>10</t>
    </r>
    <r>
      <rPr>
        <sz val="14"/>
        <rFont val="方正仿宋_GBK"/>
        <charset val="134"/>
      </rPr>
      <t>个子项目。建设内容主要包含库岸整治、污水处理、建筑垃圾、船舶垃圾收集、库区道路整治等。</t>
    </r>
    <r>
      <rPr>
        <sz val="14"/>
        <rFont val="Times New Roman"/>
        <charset val="134"/>
      </rPr>
      <t xml:space="preserve">
</t>
    </r>
  </si>
  <si>
    <r>
      <rPr>
        <sz val="14"/>
        <rFont val="方正仿宋_GBK"/>
        <charset val="134"/>
      </rPr>
      <t>完成进度的</t>
    </r>
    <r>
      <rPr>
        <sz val="14"/>
        <rFont val="Times New Roman"/>
        <charset val="134"/>
      </rPr>
      <t>15%</t>
    </r>
  </si>
  <si>
    <r>
      <rPr>
        <sz val="14"/>
        <rFont val="方正仿宋_GBK"/>
        <charset val="134"/>
      </rPr>
      <t>完成进度的</t>
    </r>
    <r>
      <rPr>
        <sz val="14"/>
        <rFont val="Times New Roman"/>
        <charset val="134"/>
      </rPr>
      <t>20%</t>
    </r>
  </si>
  <si>
    <r>
      <rPr>
        <sz val="14"/>
        <rFont val="方正仿宋_GBK"/>
        <charset val="134"/>
      </rPr>
      <t>完成进度的</t>
    </r>
    <r>
      <rPr>
        <sz val="14"/>
        <rFont val="Times New Roman"/>
        <charset val="134"/>
      </rPr>
      <t>25%</t>
    </r>
  </si>
  <si>
    <r>
      <rPr>
        <sz val="14"/>
        <rFont val="方正仿宋_GBK"/>
        <charset val="134"/>
      </rPr>
      <t>完成进度的</t>
    </r>
    <r>
      <rPr>
        <sz val="14"/>
        <rFont val="Times New Roman"/>
        <charset val="134"/>
      </rPr>
      <t>30%</t>
    </r>
  </si>
  <si>
    <r>
      <rPr>
        <sz val="14"/>
        <rFont val="方正仿宋_GBK"/>
        <charset val="134"/>
      </rPr>
      <t>完成进度的</t>
    </r>
    <r>
      <rPr>
        <sz val="14"/>
        <rFont val="Times New Roman"/>
        <charset val="134"/>
      </rPr>
      <t>35%</t>
    </r>
  </si>
  <si>
    <r>
      <rPr>
        <sz val="14"/>
        <rFont val="方正仿宋_GBK"/>
        <charset val="134"/>
      </rPr>
      <t>重点关注</t>
    </r>
  </si>
  <si>
    <t>奉节县城区公共停车场建设项目</t>
  </si>
  <si>
    <t>吴应俊</t>
  </si>
  <si>
    <r>
      <rPr>
        <sz val="14"/>
        <rFont val="方正仿宋_GBK"/>
        <charset val="134"/>
      </rPr>
      <t>永安街道</t>
    </r>
    <r>
      <rPr>
        <sz val="14"/>
        <rFont val="Times New Roman"/>
        <charset val="134"/>
      </rPr>
      <t xml:space="preserve">      </t>
    </r>
    <r>
      <rPr>
        <sz val="14"/>
        <rFont val="方正仿宋_GBK"/>
        <charset val="134"/>
      </rPr>
      <t>鱼复街道</t>
    </r>
  </si>
  <si>
    <r>
      <rPr>
        <sz val="14"/>
        <rFont val="方正仿宋_GBK"/>
        <charset val="134"/>
      </rPr>
      <t>项目用地面积</t>
    </r>
    <r>
      <rPr>
        <sz val="14"/>
        <rFont val="Times New Roman"/>
        <charset val="134"/>
      </rPr>
      <t>69678</t>
    </r>
    <r>
      <rPr>
        <sz val="14"/>
        <rFont val="方正仿宋_GBK"/>
        <charset val="134"/>
      </rPr>
      <t>平方米，容积率</t>
    </r>
    <r>
      <rPr>
        <sz val="14"/>
        <rFont val="Times New Roman"/>
        <charset val="134"/>
      </rPr>
      <t>2.2</t>
    </r>
    <r>
      <rPr>
        <sz val="14"/>
        <rFont val="方正仿宋_GBK"/>
        <charset val="134"/>
      </rPr>
      <t>，总建筑面积</t>
    </r>
    <r>
      <rPr>
        <sz val="14"/>
        <rFont val="Times New Roman"/>
        <charset val="134"/>
      </rPr>
      <t>203555</t>
    </r>
    <r>
      <rPr>
        <sz val="14"/>
        <rFont val="方正仿宋_GBK"/>
        <charset val="134"/>
      </rPr>
      <t>平方米。其中住宅</t>
    </r>
    <r>
      <rPr>
        <sz val="14"/>
        <rFont val="Times New Roman"/>
        <charset val="134"/>
      </rPr>
      <t>149247</t>
    </r>
    <r>
      <rPr>
        <sz val="14"/>
        <rFont val="方正仿宋_GBK"/>
        <charset val="134"/>
      </rPr>
      <t>平方米，商业</t>
    </r>
    <r>
      <rPr>
        <sz val="14"/>
        <rFont val="Times New Roman"/>
        <charset val="134"/>
      </rPr>
      <t>1785</t>
    </r>
    <r>
      <rPr>
        <sz val="14"/>
        <rFont val="方正仿宋_GBK"/>
        <charset val="134"/>
      </rPr>
      <t>平方米，车库</t>
    </r>
    <r>
      <rPr>
        <sz val="14"/>
        <rFont val="Times New Roman"/>
        <charset val="134"/>
      </rPr>
      <t>52523</t>
    </r>
    <r>
      <rPr>
        <sz val="14"/>
        <rFont val="方正仿宋_GBK"/>
        <charset val="134"/>
      </rPr>
      <t>平方米。</t>
    </r>
  </si>
  <si>
    <t>2021-2024</t>
  </si>
  <si>
    <t>奉节县城西片区城市防洪治理三期工程</t>
  </si>
  <si>
    <r>
      <rPr>
        <sz val="14"/>
        <rFont val="方正仿宋_GBK"/>
        <charset val="134"/>
      </rPr>
      <t>项目用地面积</t>
    </r>
    <r>
      <rPr>
        <sz val="14"/>
        <rFont val="Times New Roman"/>
        <charset val="134"/>
      </rPr>
      <t>36545</t>
    </r>
    <r>
      <rPr>
        <sz val="14"/>
        <rFont val="方正仿宋_GBK"/>
        <charset val="134"/>
      </rPr>
      <t>平方米，容积率</t>
    </r>
    <r>
      <rPr>
        <sz val="14"/>
        <rFont val="Times New Roman"/>
        <charset val="134"/>
      </rPr>
      <t>2.2</t>
    </r>
    <r>
      <rPr>
        <sz val="14"/>
        <rFont val="方正仿宋_GBK"/>
        <charset val="134"/>
      </rPr>
      <t>，总建筑面积</t>
    </r>
    <r>
      <rPr>
        <sz val="14"/>
        <rFont val="Times New Roman"/>
        <charset val="134"/>
      </rPr>
      <t>107201</t>
    </r>
    <r>
      <rPr>
        <sz val="14"/>
        <rFont val="方正仿宋_GBK"/>
        <charset val="134"/>
      </rPr>
      <t>平方米。其中住宅</t>
    </r>
    <r>
      <rPr>
        <sz val="14"/>
        <rFont val="Times New Roman"/>
        <charset val="134"/>
      </rPr>
      <t>79468</t>
    </r>
    <r>
      <rPr>
        <sz val="14"/>
        <rFont val="方正仿宋_GBK"/>
        <charset val="134"/>
      </rPr>
      <t>平方米，商业</t>
    </r>
    <r>
      <rPr>
        <sz val="14"/>
        <rFont val="Times New Roman"/>
        <charset val="134"/>
      </rPr>
      <t>348</t>
    </r>
    <r>
      <rPr>
        <sz val="14"/>
        <rFont val="方正仿宋_GBK"/>
        <charset val="134"/>
      </rPr>
      <t>平方米，车库</t>
    </r>
    <r>
      <rPr>
        <sz val="14"/>
        <rFont val="Times New Roman"/>
        <charset val="134"/>
      </rPr>
      <t>27385</t>
    </r>
    <r>
      <rPr>
        <sz val="14"/>
        <rFont val="方正仿宋_GBK"/>
        <charset val="134"/>
      </rPr>
      <t>平方米。</t>
    </r>
  </si>
  <si>
    <t>奉节县老城片区老旧小区改造项目</t>
  </si>
  <si>
    <t>县住保中心</t>
  </si>
  <si>
    <r>
      <rPr>
        <sz val="14"/>
        <rFont val="方正仿宋_GBK"/>
        <charset val="134"/>
      </rPr>
      <t>涉及永安街道朝阳社区、临江小院、夔州街道胡家坝社区三个项目。其中朝阳社区改造计划包括车行道改造</t>
    </r>
    <r>
      <rPr>
        <sz val="14"/>
        <rFont val="Times New Roman"/>
        <charset val="134"/>
      </rPr>
      <t>19000m2</t>
    </r>
    <r>
      <rPr>
        <sz val="14"/>
        <rFont val="方正仿宋_GBK"/>
        <charset val="134"/>
      </rPr>
      <t>、居民活动场地改造</t>
    </r>
    <r>
      <rPr>
        <sz val="14"/>
        <rFont val="Times New Roman"/>
        <charset val="134"/>
      </rPr>
      <t>17000m2</t>
    </r>
    <r>
      <rPr>
        <sz val="14"/>
        <rFont val="方正仿宋_GBK"/>
        <charset val="134"/>
      </rPr>
      <t>，以及绿化提升、雨污管网改造等内容。临江小院改造计划包括改造公共空间</t>
    </r>
    <r>
      <rPr>
        <sz val="14"/>
        <rFont val="Times New Roman"/>
        <charset val="134"/>
      </rPr>
      <t>7627.8</t>
    </r>
    <r>
      <rPr>
        <sz val="14"/>
        <rFont val="方正仿宋_GBK"/>
        <charset val="134"/>
      </rPr>
      <t>㎡、建筑</t>
    </r>
    <r>
      <rPr>
        <sz val="14"/>
        <rFont val="Times New Roman"/>
        <charset val="134"/>
      </rPr>
      <t xml:space="preserve"> 11 </t>
    </r>
    <r>
      <rPr>
        <sz val="14"/>
        <rFont val="方正仿宋_GBK"/>
        <charset val="134"/>
      </rPr>
      <t>栋。胡家坝社区改造计划包括配套用房提升</t>
    </r>
    <r>
      <rPr>
        <sz val="14"/>
        <rFont val="Times New Roman"/>
        <charset val="134"/>
      </rPr>
      <t>4000m2</t>
    </r>
    <r>
      <rPr>
        <sz val="14"/>
        <rFont val="方正仿宋_GBK"/>
        <charset val="134"/>
      </rPr>
      <t>、景观提升</t>
    </r>
    <r>
      <rPr>
        <sz val="14"/>
        <rFont val="Times New Roman"/>
        <charset val="134"/>
      </rPr>
      <t>16000m2</t>
    </r>
    <r>
      <rPr>
        <sz val="14"/>
        <rFont val="方正仿宋_GBK"/>
        <charset val="134"/>
      </rPr>
      <t>、基础设施提升</t>
    </r>
    <r>
      <rPr>
        <sz val="14"/>
        <rFont val="Times New Roman"/>
        <charset val="134"/>
      </rPr>
      <t>212366m</t>
    </r>
    <r>
      <rPr>
        <vertAlign val="superscript"/>
        <sz val="14"/>
        <rFont val="Times New Roman"/>
        <charset val="134"/>
      </rPr>
      <t>2</t>
    </r>
    <r>
      <rPr>
        <sz val="14"/>
        <rFont val="方正仿宋_GBK"/>
        <charset val="134"/>
      </rPr>
      <t>等建设内容。</t>
    </r>
  </si>
  <si>
    <t>2021-2026</t>
  </si>
  <si>
    <t>完成水利局宿舍、朝阳社区、胡家坝社区改造</t>
  </si>
  <si>
    <r>
      <rPr>
        <sz val="14"/>
        <rFont val="方正仿宋_GBK"/>
        <charset val="134"/>
      </rPr>
      <t>完成进度的</t>
    </r>
    <r>
      <rPr>
        <sz val="14"/>
        <rFont val="Times New Roman"/>
        <charset val="134"/>
      </rPr>
      <t>2%</t>
    </r>
  </si>
  <si>
    <r>
      <rPr>
        <sz val="14"/>
        <rFont val="方正仿宋_GBK"/>
        <charset val="134"/>
      </rPr>
      <t>完成进度的</t>
    </r>
    <r>
      <rPr>
        <sz val="14"/>
        <rFont val="Times New Roman"/>
        <charset val="134"/>
      </rPr>
      <t>5%</t>
    </r>
  </si>
  <si>
    <r>
      <rPr>
        <sz val="14"/>
        <rFont val="方正仿宋_GBK"/>
        <charset val="134"/>
      </rPr>
      <t>完成进度的</t>
    </r>
    <r>
      <rPr>
        <sz val="14"/>
        <rFont val="Times New Roman"/>
        <charset val="134"/>
      </rPr>
      <t>10%</t>
    </r>
  </si>
  <si>
    <r>
      <rPr>
        <sz val="14"/>
        <rFont val="方正仿宋_GBK"/>
        <charset val="134"/>
      </rPr>
      <t>完成进度的</t>
    </r>
    <r>
      <rPr>
        <sz val="14"/>
        <rFont val="Times New Roman"/>
        <charset val="134"/>
      </rPr>
      <t>48%</t>
    </r>
  </si>
  <si>
    <t>奉节县夔州片区城市燃气管道等老化更新改造项目</t>
  </si>
  <si>
    <r>
      <rPr>
        <sz val="14"/>
        <rFont val="方正仿宋_GBK"/>
        <charset val="134"/>
      </rPr>
      <t>改造燃气立管</t>
    </r>
    <r>
      <rPr>
        <sz val="14"/>
        <rFont val="Times New Roman"/>
        <charset val="134"/>
      </rPr>
      <t>24750m;</t>
    </r>
    <r>
      <rPr>
        <sz val="14"/>
        <rFont val="方正仿宋_GBK"/>
        <charset val="134"/>
      </rPr>
      <t>居民户内燃气整改</t>
    </r>
    <r>
      <rPr>
        <sz val="14"/>
        <rFont val="Times New Roman"/>
        <charset val="134"/>
      </rPr>
      <t>7500</t>
    </r>
    <r>
      <rPr>
        <sz val="14"/>
        <rFont val="方正仿宋_GBK"/>
        <charset val="134"/>
      </rPr>
      <t>户（更换燃气橡胶软管，改造自闭阀、燃气表和报警器等燃气安全装置）；改造给水管网</t>
    </r>
    <r>
      <rPr>
        <sz val="14"/>
        <rFont val="Times New Roman"/>
        <charset val="134"/>
      </rPr>
      <t>29890m</t>
    </r>
    <r>
      <rPr>
        <sz val="14"/>
        <rFont val="宋体"/>
        <charset val="134"/>
      </rPr>
      <t>，</t>
    </r>
    <r>
      <rPr>
        <sz val="14"/>
        <rFont val="方正仿宋_GBK"/>
        <charset val="134"/>
      </rPr>
      <t>改造雨污管网</t>
    </r>
    <r>
      <rPr>
        <sz val="14"/>
        <rFont val="Times New Roman"/>
        <charset val="134"/>
      </rPr>
      <t>12870m</t>
    </r>
    <r>
      <rPr>
        <sz val="14"/>
        <rFont val="宋体"/>
        <charset val="134"/>
      </rPr>
      <t>。</t>
    </r>
  </si>
  <si>
    <r>
      <rPr>
        <sz val="14"/>
        <rFont val="方正仿宋_GBK"/>
        <charset val="134"/>
      </rPr>
      <t>完成整体进度的</t>
    </r>
    <r>
      <rPr>
        <sz val="14"/>
        <rFont val="Times New Roman"/>
        <charset val="134"/>
      </rPr>
      <t>5%</t>
    </r>
  </si>
  <si>
    <r>
      <rPr>
        <sz val="14"/>
        <rFont val="方正仿宋_GBK"/>
        <charset val="134"/>
      </rPr>
      <t>完成整体进度的</t>
    </r>
    <r>
      <rPr>
        <sz val="14"/>
        <rFont val="Times New Roman"/>
        <charset val="134"/>
      </rPr>
      <t>10%</t>
    </r>
  </si>
  <si>
    <r>
      <rPr>
        <sz val="14"/>
        <rFont val="方正仿宋_GBK"/>
        <charset val="134"/>
      </rPr>
      <t>完成整体进度的</t>
    </r>
    <r>
      <rPr>
        <sz val="14"/>
        <rFont val="Times New Roman"/>
        <charset val="134"/>
      </rPr>
      <t>20%</t>
    </r>
  </si>
  <si>
    <r>
      <rPr>
        <sz val="14"/>
        <rFont val="方正仿宋_GBK"/>
        <charset val="134"/>
      </rPr>
      <t>完成整体进度的</t>
    </r>
    <r>
      <rPr>
        <sz val="14"/>
        <rFont val="Times New Roman"/>
        <charset val="134"/>
      </rPr>
      <t>30%</t>
    </r>
  </si>
  <si>
    <r>
      <rPr>
        <sz val="14"/>
        <rFont val="方正仿宋_GBK"/>
        <charset val="134"/>
      </rPr>
      <t>完成整体进度的</t>
    </r>
    <r>
      <rPr>
        <sz val="14"/>
        <rFont val="Times New Roman"/>
        <charset val="134"/>
      </rPr>
      <t>40%</t>
    </r>
  </si>
  <si>
    <r>
      <rPr>
        <sz val="14"/>
        <rFont val="方正仿宋_GBK"/>
        <charset val="134"/>
      </rPr>
      <t>完成整体进度的</t>
    </r>
    <r>
      <rPr>
        <sz val="14"/>
        <rFont val="Times New Roman"/>
        <charset val="134"/>
      </rPr>
      <t>50%</t>
    </r>
  </si>
  <si>
    <r>
      <rPr>
        <sz val="14"/>
        <rFont val="方正仿宋_GBK"/>
        <charset val="134"/>
      </rPr>
      <t>完成整体进度的</t>
    </r>
    <r>
      <rPr>
        <sz val="14"/>
        <rFont val="Times New Roman"/>
        <charset val="134"/>
      </rPr>
      <t>60%</t>
    </r>
  </si>
  <si>
    <r>
      <rPr>
        <sz val="14"/>
        <rFont val="方正仿宋_GBK"/>
        <charset val="134"/>
      </rPr>
      <t>完成整体进度的</t>
    </r>
    <r>
      <rPr>
        <sz val="14"/>
        <rFont val="Times New Roman"/>
        <charset val="134"/>
      </rPr>
      <t>70%</t>
    </r>
  </si>
  <si>
    <r>
      <rPr>
        <sz val="14"/>
        <rFont val="方正仿宋_GBK"/>
        <charset val="134"/>
      </rPr>
      <t>完成整体进度的</t>
    </r>
    <r>
      <rPr>
        <sz val="14"/>
        <rFont val="Times New Roman"/>
        <charset val="134"/>
      </rPr>
      <t>80%</t>
    </r>
  </si>
  <si>
    <r>
      <rPr>
        <sz val="14"/>
        <rFont val="方正仿宋_GBK"/>
        <charset val="134"/>
      </rPr>
      <t>完成整体进度的</t>
    </r>
    <r>
      <rPr>
        <sz val="14"/>
        <rFont val="Times New Roman"/>
        <charset val="134"/>
      </rPr>
      <t>900%</t>
    </r>
  </si>
  <si>
    <r>
      <rPr>
        <sz val="14"/>
        <rFont val="方正仿宋_GBK"/>
        <charset val="134"/>
      </rPr>
      <t>完成整体进度的</t>
    </r>
    <r>
      <rPr>
        <sz val="14"/>
        <rFont val="Times New Roman"/>
        <charset val="134"/>
      </rPr>
      <t>95%</t>
    </r>
  </si>
  <si>
    <r>
      <rPr>
        <sz val="14"/>
        <rFont val="方正仿宋_GBK"/>
        <charset val="134"/>
      </rPr>
      <t>完成整体进度的</t>
    </r>
    <r>
      <rPr>
        <sz val="14"/>
        <rFont val="Times New Roman"/>
        <charset val="134"/>
      </rPr>
      <t>100%</t>
    </r>
  </si>
  <si>
    <t>奉节县永安片区城市燃气管道等老化更新改造项目</t>
  </si>
  <si>
    <r>
      <rPr>
        <sz val="14"/>
        <rFont val="方正仿宋_GBK"/>
        <charset val="134"/>
      </rPr>
      <t>改造燃气立管</t>
    </r>
    <r>
      <rPr>
        <sz val="14"/>
        <rFont val="Times New Roman"/>
        <charset val="134"/>
      </rPr>
      <t>25840m;</t>
    </r>
    <r>
      <rPr>
        <sz val="14"/>
        <rFont val="方正仿宋_GBK"/>
        <charset val="134"/>
      </rPr>
      <t>居民户内燃气整改</t>
    </r>
    <r>
      <rPr>
        <sz val="14"/>
        <rFont val="Times New Roman"/>
        <charset val="134"/>
      </rPr>
      <t>7600</t>
    </r>
    <r>
      <rPr>
        <sz val="14"/>
        <rFont val="方正仿宋_GBK"/>
        <charset val="134"/>
      </rPr>
      <t>户（更换燃气橡胶软管，改造自闭阀、燃气表和报警器等燃气安全装置）；改造给水管网</t>
    </r>
    <r>
      <rPr>
        <sz val="14"/>
        <rFont val="Times New Roman"/>
        <charset val="134"/>
      </rPr>
      <t>30960m</t>
    </r>
    <r>
      <rPr>
        <sz val="14"/>
        <rFont val="宋体"/>
        <charset val="134"/>
      </rPr>
      <t>，</t>
    </r>
    <r>
      <rPr>
        <sz val="14"/>
        <rFont val="方正仿宋_GBK"/>
        <charset val="134"/>
      </rPr>
      <t>改造雨污管网</t>
    </r>
    <r>
      <rPr>
        <sz val="14"/>
        <rFont val="Times New Roman"/>
        <charset val="134"/>
      </rPr>
      <t>13040m</t>
    </r>
    <r>
      <rPr>
        <sz val="14"/>
        <rFont val="宋体"/>
        <charset val="134"/>
      </rPr>
      <t>。</t>
    </r>
  </si>
  <si>
    <r>
      <rPr>
        <sz val="14"/>
        <rFont val="方正仿宋_GBK"/>
        <charset val="134"/>
      </rPr>
      <t>奉节县长江大保护</t>
    </r>
    <r>
      <rPr>
        <sz val="14"/>
        <rFont val="Times New Roman"/>
        <charset val="134"/>
      </rPr>
      <t>PPP</t>
    </r>
    <r>
      <rPr>
        <sz val="14"/>
        <rFont val="方正仿宋_GBK"/>
        <charset val="134"/>
      </rPr>
      <t>项目</t>
    </r>
  </si>
  <si>
    <t>中交一公局重庆奉节建设有限公司</t>
  </si>
  <si>
    <t>向益平</t>
  </si>
  <si>
    <t>2022-2026</t>
  </si>
  <si>
    <r>
      <rPr>
        <sz val="12"/>
        <rFont val="方正仿宋_GBK"/>
        <charset val="134"/>
      </rPr>
      <t>计划奉节县城西新兴产业集聚区路网及配套设施建设项目完成</t>
    </r>
    <r>
      <rPr>
        <sz val="12"/>
        <rFont val="Times New Roman"/>
        <charset val="134"/>
      </rPr>
      <t>90%</t>
    </r>
    <r>
      <rPr>
        <sz val="12"/>
        <rFont val="方正仿宋_GBK"/>
        <charset val="134"/>
      </rPr>
      <t>以上，奉节县康乐消落区岸线环境综合治理工程（二期）完成</t>
    </r>
    <r>
      <rPr>
        <sz val="12"/>
        <rFont val="Times New Roman"/>
        <charset val="134"/>
      </rPr>
      <t>50%</t>
    </r>
    <r>
      <rPr>
        <sz val="12"/>
        <rFont val="方正仿宋_GBK"/>
        <charset val="134"/>
      </rPr>
      <t>，朱衣河东段治理工程（观音岩至麻林段）完成</t>
    </r>
    <r>
      <rPr>
        <sz val="12"/>
        <rFont val="Times New Roman"/>
        <charset val="134"/>
      </rPr>
      <t>80%</t>
    </r>
    <r>
      <rPr>
        <sz val="12"/>
        <rFont val="方正仿宋_GBK"/>
        <charset val="134"/>
      </rPr>
      <t>，高铁生态城纵三路以东路网完善工程完成</t>
    </r>
    <r>
      <rPr>
        <sz val="12"/>
        <rFont val="Times New Roman"/>
        <charset val="134"/>
      </rPr>
      <t>70%</t>
    </r>
    <r>
      <rPr>
        <sz val="12"/>
        <rFont val="方正仿宋_GBK"/>
        <charset val="134"/>
      </rPr>
      <t>，城区及集镇雨污水管网工程相关乡镇完成</t>
    </r>
    <r>
      <rPr>
        <sz val="12"/>
        <rFont val="Times New Roman"/>
        <charset val="134"/>
      </rPr>
      <t>80%</t>
    </r>
    <r>
      <rPr>
        <sz val="12"/>
        <rFont val="方正仿宋_GBK"/>
        <charset val="134"/>
      </rPr>
      <t>，其余项目全部完成</t>
    </r>
  </si>
  <si>
    <r>
      <rPr>
        <sz val="14"/>
        <rFont val="方正仿宋_GBK"/>
        <charset val="134"/>
      </rPr>
      <t>计划奉节县城西新兴产业集聚区路网及配套设施建设项目完成</t>
    </r>
    <r>
      <rPr>
        <sz val="14"/>
        <rFont val="Times New Roman"/>
        <charset val="134"/>
      </rPr>
      <t>30%</t>
    </r>
    <r>
      <rPr>
        <sz val="14"/>
        <rFont val="方正仿宋_GBK"/>
        <charset val="134"/>
      </rPr>
      <t>以上，奉节县康乐消落区岸线环境综合治理工程（二期）完成</t>
    </r>
    <r>
      <rPr>
        <sz val="14"/>
        <rFont val="Times New Roman"/>
        <charset val="134"/>
      </rPr>
      <t>0%</t>
    </r>
    <r>
      <rPr>
        <sz val="14"/>
        <rFont val="方正仿宋_GBK"/>
        <charset val="134"/>
      </rPr>
      <t>，朱衣河东段治理工程（观音岩至麻林段）完成</t>
    </r>
    <r>
      <rPr>
        <sz val="14"/>
        <rFont val="Times New Roman"/>
        <charset val="134"/>
      </rPr>
      <t>30%</t>
    </r>
    <r>
      <rPr>
        <sz val="14"/>
        <rFont val="方正仿宋_GBK"/>
        <charset val="134"/>
      </rPr>
      <t>，高铁生态城纵三路以东路网完善工程完成</t>
    </r>
    <r>
      <rPr>
        <sz val="14"/>
        <rFont val="Times New Roman"/>
        <charset val="134"/>
      </rPr>
      <t>20%</t>
    </r>
    <r>
      <rPr>
        <sz val="14"/>
        <rFont val="方正仿宋_GBK"/>
        <charset val="134"/>
      </rPr>
      <t>，城区及集镇雨污水管网工程相关乡镇完成</t>
    </r>
    <r>
      <rPr>
        <sz val="14"/>
        <rFont val="Times New Roman"/>
        <charset val="134"/>
      </rPr>
      <t>30%</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</si>
  <si>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35%</t>
    </r>
    <r>
      <rPr>
        <sz val="14"/>
        <rFont val="方正仿宋_GBK"/>
        <charset val="134"/>
      </rPr>
      <t>以上，奉节县康乐消落区岸线环境综合治理工程（二期）完成</t>
    </r>
    <r>
      <rPr>
        <sz val="14"/>
        <rFont val="Times New Roman"/>
        <charset val="134"/>
      </rPr>
      <t>0%</t>
    </r>
    <r>
      <rPr>
        <sz val="14"/>
        <rFont val="方正仿宋_GBK"/>
        <charset val="134"/>
      </rPr>
      <t>，朱衣河东段治理工程（观音岩至麻林段）完成</t>
    </r>
    <r>
      <rPr>
        <sz val="14"/>
        <rFont val="Times New Roman"/>
        <charset val="134"/>
      </rPr>
      <t>35%</t>
    </r>
    <r>
      <rPr>
        <sz val="14"/>
        <rFont val="方正仿宋_GBK"/>
        <charset val="134"/>
      </rPr>
      <t>，高铁生态城纵三路以东路网完善工程完成</t>
    </r>
    <r>
      <rPr>
        <sz val="14"/>
        <rFont val="Times New Roman"/>
        <charset val="134"/>
      </rPr>
      <t>25%</t>
    </r>
    <r>
      <rPr>
        <sz val="14"/>
        <rFont val="方正仿宋_GBK"/>
        <charset val="134"/>
      </rPr>
      <t>，城区及集镇雨污水管网工程相关乡镇完成</t>
    </r>
    <r>
      <rPr>
        <sz val="14"/>
        <rFont val="Times New Roman"/>
        <charset val="134"/>
      </rPr>
      <t>35%</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</si>
  <si>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40%</t>
    </r>
    <r>
      <rPr>
        <sz val="14"/>
        <rFont val="方正仿宋_GBK"/>
        <charset val="134"/>
      </rPr>
      <t>以上，奉节县康乐消落区岸线环境综合治理工程（二期）完成</t>
    </r>
    <r>
      <rPr>
        <sz val="14"/>
        <rFont val="Times New Roman"/>
        <charset val="134"/>
      </rPr>
      <t>0%</t>
    </r>
    <r>
      <rPr>
        <sz val="14"/>
        <rFont val="方正仿宋_GBK"/>
        <charset val="134"/>
      </rPr>
      <t>，朱衣河东段治理工程（观音岩至麻林段）完成</t>
    </r>
    <r>
      <rPr>
        <sz val="14"/>
        <rFont val="Times New Roman"/>
        <charset val="134"/>
      </rPr>
      <t>40%</t>
    </r>
    <r>
      <rPr>
        <sz val="14"/>
        <rFont val="方正仿宋_GBK"/>
        <charset val="134"/>
      </rPr>
      <t>，高铁生态城纵三路以东路网完善工程完成</t>
    </r>
    <r>
      <rPr>
        <sz val="14"/>
        <rFont val="Times New Roman"/>
        <charset val="134"/>
      </rPr>
      <t>30%</t>
    </r>
    <r>
      <rPr>
        <sz val="14"/>
        <rFont val="方正仿宋_GBK"/>
        <charset val="134"/>
      </rPr>
      <t>，城区及集镇雨污水管网工程相关乡镇完成</t>
    </r>
    <r>
      <rPr>
        <sz val="14"/>
        <rFont val="Times New Roman"/>
        <charset val="134"/>
      </rPr>
      <t>40%</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</si>
  <si>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45%</t>
    </r>
    <r>
      <rPr>
        <sz val="14"/>
        <rFont val="方正仿宋_GBK"/>
        <charset val="134"/>
      </rPr>
      <t>以上，奉节县康乐消落区岸线环境综合治理工程（二期）完成</t>
    </r>
    <r>
      <rPr>
        <sz val="14"/>
        <rFont val="Times New Roman"/>
        <charset val="134"/>
      </rPr>
      <t>0%</t>
    </r>
    <r>
      <rPr>
        <sz val="14"/>
        <rFont val="方正仿宋_GBK"/>
        <charset val="134"/>
      </rPr>
      <t>，朱衣河东段治理工程（观音岩至麻林段）完成</t>
    </r>
    <r>
      <rPr>
        <sz val="14"/>
        <rFont val="Times New Roman"/>
        <charset val="134"/>
      </rPr>
      <t>45%</t>
    </r>
    <r>
      <rPr>
        <sz val="14"/>
        <rFont val="方正仿宋_GBK"/>
        <charset val="134"/>
      </rPr>
      <t>，高铁生态城纵三路以东路网完善工程完成</t>
    </r>
    <r>
      <rPr>
        <sz val="14"/>
        <rFont val="Times New Roman"/>
        <charset val="134"/>
      </rPr>
      <t>35%</t>
    </r>
    <r>
      <rPr>
        <sz val="14"/>
        <rFont val="方正仿宋_GBK"/>
        <charset val="134"/>
      </rPr>
      <t>，城区及集镇雨污水管网工程相关乡镇完成</t>
    </r>
    <r>
      <rPr>
        <sz val="14"/>
        <rFont val="Times New Roman"/>
        <charset val="134"/>
      </rPr>
      <t>45%</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</si>
  <si>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50%</t>
    </r>
    <r>
      <rPr>
        <sz val="14"/>
        <rFont val="方正仿宋_GBK"/>
        <charset val="134"/>
      </rPr>
      <t>以上，奉节县康乐消落区岸线环境综合治理工程（二期）完成</t>
    </r>
    <r>
      <rPr>
        <sz val="14"/>
        <rFont val="Times New Roman"/>
        <charset val="134"/>
      </rPr>
      <t>5%</t>
    </r>
    <r>
      <rPr>
        <sz val="14"/>
        <rFont val="方正仿宋_GBK"/>
        <charset val="134"/>
      </rPr>
      <t>，朱衣河东段治理工程（观音岩至麻林段）完成</t>
    </r>
    <r>
      <rPr>
        <sz val="14"/>
        <rFont val="Times New Roman"/>
        <charset val="134"/>
      </rPr>
      <t>50%</t>
    </r>
    <r>
      <rPr>
        <sz val="14"/>
        <rFont val="方正仿宋_GBK"/>
        <charset val="134"/>
      </rPr>
      <t>，高铁生态城纵三路以东路网完善工程完成</t>
    </r>
    <r>
      <rPr>
        <sz val="14"/>
        <rFont val="Times New Roman"/>
        <charset val="134"/>
      </rPr>
      <t>40%</t>
    </r>
    <r>
      <rPr>
        <sz val="14"/>
        <rFont val="方正仿宋_GBK"/>
        <charset val="134"/>
      </rPr>
      <t>，城区及集镇雨污水管网工程相关乡镇完成</t>
    </r>
    <r>
      <rPr>
        <sz val="14"/>
        <rFont val="Times New Roman"/>
        <charset val="134"/>
      </rPr>
      <t>50%</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</si>
  <si>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55%</t>
    </r>
    <r>
      <rPr>
        <sz val="14"/>
        <rFont val="方正仿宋_GBK"/>
        <charset val="134"/>
      </rPr>
      <t>以上，奉节县康乐消落区岸线环境综合治理工程（二期）完成</t>
    </r>
    <r>
      <rPr>
        <sz val="14"/>
        <rFont val="Times New Roman"/>
        <charset val="134"/>
      </rPr>
      <t>10%</t>
    </r>
    <r>
      <rPr>
        <sz val="14"/>
        <rFont val="方正仿宋_GBK"/>
        <charset val="134"/>
      </rPr>
      <t>，朱衣河东段治理工程（观音岩至麻林段）完成</t>
    </r>
    <r>
      <rPr>
        <sz val="14"/>
        <rFont val="Times New Roman"/>
        <charset val="134"/>
      </rPr>
      <t>55%</t>
    </r>
    <r>
      <rPr>
        <sz val="14"/>
        <rFont val="方正仿宋_GBK"/>
        <charset val="134"/>
      </rPr>
      <t>，高铁生态城纵三路以东路网完善工程完成</t>
    </r>
    <r>
      <rPr>
        <sz val="14"/>
        <rFont val="Times New Roman"/>
        <charset val="134"/>
      </rPr>
      <t>45%</t>
    </r>
    <r>
      <rPr>
        <sz val="14"/>
        <rFont val="方正仿宋_GBK"/>
        <charset val="134"/>
      </rPr>
      <t>，城区及集镇雨污水管网工程相关乡镇完成</t>
    </r>
    <r>
      <rPr>
        <sz val="14"/>
        <rFont val="Times New Roman"/>
        <charset val="134"/>
      </rPr>
      <t>55%</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</si>
  <si>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60%</t>
    </r>
    <r>
      <rPr>
        <sz val="14"/>
        <rFont val="方正仿宋_GBK"/>
        <charset val="134"/>
      </rPr>
      <t>以上，奉节县康乐消落区岸线环境综合治理工程（二期）完成</t>
    </r>
    <r>
      <rPr>
        <sz val="14"/>
        <rFont val="Times New Roman"/>
        <charset val="134"/>
      </rPr>
      <t>20%</t>
    </r>
    <r>
      <rPr>
        <sz val="14"/>
        <rFont val="方正仿宋_GBK"/>
        <charset val="134"/>
      </rPr>
      <t>，朱衣河东段治理工程（观音岩至麻林段）完成</t>
    </r>
    <r>
      <rPr>
        <sz val="14"/>
        <rFont val="Times New Roman"/>
        <charset val="134"/>
      </rPr>
      <t>60%</t>
    </r>
    <r>
      <rPr>
        <sz val="14"/>
        <rFont val="方正仿宋_GBK"/>
        <charset val="134"/>
      </rPr>
      <t>，高铁生态城纵三路以东路网完善工程完成</t>
    </r>
    <r>
      <rPr>
        <sz val="14"/>
        <rFont val="Times New Roman"/>
        <charset val="134"/>
      </rPr>
      <t>50%</t>
    </r>
    <r>
      <rPr>
        <sz val="14"/>
        <rFont val="方正仿宋_GBK"/>
        <charset val="134"/>
      </rPr>
      <t>，城区及集镇雨污水管网工程相关乡镇完成</t>
    </r>
    <r>
      <rPr>
        <sz val="14"/>
        <rFont val="Times New Roman"/>
        <charset val="134"/>
      </rPr>
      <t>60%</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</si>
  <si>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65%</t>
    </r>
    <r>
      <rPr>
        <sz val="14"/>
        <rFont val="方正仿宋_GBK"/>
        <charset val="134"/>
      </rPr>
      <t>以上，奉节县康乐消落区岸线环境综合治理工程（二期）完成</t>
    </r>
    <r>
      <rPr>
        <sz val="14"/>
        <rFont val="Times New Roman"/>
        <charset val="134"/>
      </rPr>
      <t>25%</t>
    </r>
    <r>
      <rPr>
        <sz val="14"/>
        <rFont val="方正仿宋_GBK"/>
        <charset val="134"/>
      </rPr>
      <t>，朱衣河东段治理工程（观音岩至麻林段）完成</t>
    </r>
    <r>
      <rPr>
        <sz val="14"/>
        <rFont val="Times New Roman"/>
        <charset val="134"/>
      </rPr>
      <t>61%</t>
    </r>
    <r>
      <rPr>
        <sz val="14"/>
        <rFont val="方正仿宋_GBK"/>
        <charset val="134"/>
      </rPr>
      <t>，高铁生态城纵三路以东路网完善工程完成</t>
    </r>
    <r>
      <rPr>
        <sz val="14"/>
        <rFont val="Times New Roman"/>
        <charset val="134"/>
      </rPr>
      <t>55%</t>
    </r>
    <r>
      <rPr>
        <sz val="14"/>
        <rFont val="方正仿宋_GBK"/>
        <charset val="134"/>
      </rPr>
      <t>，城区及集镇雨污水管网工程相关乡镇完成</t>
    </r>
    <r>
      <rPr>
        <sz val="14"/>
        <rFont val="Times New Roman"/>
        <charset val="134"/>
      </rPr>
      <t>65%</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</si>
  <si>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70%</t>
    </r>
    <r>
      <rPr>
        <sz val="14"/>
        <rFont val="方正仿宋_GBK"/>
        <charset val="134"/>
      </rPr>
      <t>以上，奉节县康乐消落区岸线环境综合治理工程（二期）完成</t>
    </r>
    <r>
      <rPr>
        <sz val="14"/>
        <rFont val="Times New Roman"/>
        <charset val="134"/>
      </rPr>
      <t>30%</t>
    </r>
    <r>
      <rPr>
        <sz val="14"/>
        <rFont val="方正仿宋_GBK"/>
        <charset val="134"/>
      </rPr>
      <t>，朱衣河东段治理工程（观音岩至麻林段）完成</t>
    </r>
    <r>
      <rPr>
        <sz val="14"/>
        <rFont val="Times New Roman"/>
        <charset val="134"/>
      </rPr>
      <t>65%</t>
    </r>
    <r>
      <rPr>
        <sz val="14"/>
        <rFont val="方正仿宋_GBK"/>
        <charset val="134"/>
      </rPr>
      <t>，高铁生态城纵三路以东路网完善工程完成</t>
    </r>
    <r>
      <rPr>
        <sz val="14"/>
        <rFont val="Times New Roman"/>
        <charset val="134"/>
      </rPr>
      <t>60%</t>
    </r>
    <r>
      <rPr>
        <sz val="14"/>
        <rFont val="方正仿宋_GBK"/>
        <charset val="134"/>
      </rPr>
      <t>，城区及集镇雨污水管网工程相关乡镇完成</t>
    </r>
    <r>
      <rPr>
        <sz val="14"/>
        <rFont val="Times New Roman"/>
        <charset val="134"/>
      </rPr>
      <t>70%</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</si>
  <si>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80%</t>
    </r>
    <r>
      <rPr>
        <sz val="14"/>
        <rFont val="方正仿宋_GBK"/>
        <charset val="134"/>
      </rPr>
      <t>以上，奉节县康乐消落区岸线环境综合治理工程（二期）完成</t>
    </r>
    <r>
      <rPr>
        <sz val="14"/>
        <rFont val="Times New Roman"/>
        <charset val="134"/>
      </rPr>
      <t>40%</t>
    </r>
    <r>
      <rPr>
        <sz val="14"/>
        <rFont val="方正仿宋_GBK"/>
        <charset val="134"/>
      </rPr>
      <t>，朱衣河东段治理工程（观音岩至麻林段）完成</t>
    </r>
    <r>
      <rPr>
        <sz val="14"/>
        <rFont val="Times New Roman"/>
        <charset val="134"/>
      </rPr>
      <t>75%</t>
    </r>
    <r>
      <rPr>
        <sz val="14"/>
        <rFont val="方正仿宋_GBK"/>
        <charset val="134"/>
      </rPr>
      <t>，高铁生态城纵三路以东路网完善工程完成</t>
    </r>
    <r>
      <rPr>
        <sz val="14"/>
        <rFont val="Times New Roman"/>
        <charset val="134"/>
      </rPr>
      <t>65%</t>
    </r>
    <r>
      <rPr>
        <sz val="14"/>
        <rFont val="方正仿宋_GBK"/>
        <charset val="134"/>
      </rPr>
      <t>，城区及集镇雨污水管网工程相关乡镇完成</t>
    </r>
    <r>
      <rPr>
        <sz val="14"/>
        <rFont val="Times New Roman"/>
        <charset val="134"/>
      </rPr>
      <t>75%</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</si>
  <si>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85%</t>
    </r>
    <r>
      <rPr>
        <sz val="14"/>
        <rFont val="方正仿宋_GBK"/>
        <charset val="134"/>
      </rPr>
      <t>以上，奉节县康乐消落区岸线环境综合治理工程（二期）完成</t>
    </r>
    <r>
      <rPr>
        <sz val="14"/>
        <rFont val="Times New Roman"/>
        <charset val="134"/>
      </rPr>
      <t>45%</t>
    </r>
    <r>
      <rPr>
        <sz val="14"/>
        <rFont val="方正仿宋_GBK"/>
        <charset val="134"/>
      </rPr>
      <t>，朱衣河东段治理工程（观音岩至麻林段）完成</t>
    </r>
    <r>
      <rPr>
        <sz val="14"/>
        <rFont val="Times New Roman"/>
        <charset val="134"/>
      </rPr>
      <t>76%</t>
    </r>
    <r>
      <rPr>
        <sz val="14"/>
        <rFont val="方正仿宋_GBK"/>
        <charset val="134"/>
      </rPr>
      <t>，高铁生态城纵三路以东路网完善工程完成</t>
    </r>
    <r>
      <rPr>
        <sz val="14"/>
        <rFont val="Times New Roman"/>
        <charset val="134"/>
      </rPr>
      <t>70%</t>
    </r>
    <r>
      <rPr>
        <sz val="14"/>
        <rFont val="方正仿宋_GBK"/>
        <charset val="134"/>
      </rPr>
      <t>，城区及集镇雨污水管网工程相关乡镇完成</t>
    </r>
    <r>
      <rPr>
        <sz val="14"/>
        <rFont val="Times New Roman"/>
        <charset val="134"/>
      </rPr>
      <t>80%</t>
    </r>
    <r>
      <rPr>
        <sz val="14"/>
        <rFont val="方正仿宋_GBK"/>
        <charset val="134"/>
      </rPr>
      <t>。</t>
    </r>
  </si>
  <si>
    <r>
      <rPr>
        <sz val="14"/>
        <rFont val="方正仿宋_GBK"/>
        <charset val="134"/>
      </rPr>
      <t>计划奉节县城西新兴产业集聚区路网及配套设施建设项目完成</t>
    </r>
    <r>
      <rPr>
        <sz val="14"/>
        <rFont val="Times New Roman"/>
        <charset val="134"/>
      </rPr>
      <t>90%</t>
    </r>
    <r>
      <rPr>
        <sz val="14"/>
        <rFont val="方正仿宋_GBK"/>
        <charset val="134"/>
      </rPr>
      <t>以上，奉节县康乐消落区岸线环境综合治理工程（二期）完成</t>
    </r>
    <r>
      <rPr>
        <sz val="14"/>
        <rFont val="Times New Roman"/>
        <charset val="134"/>
      </rPr>
      <t>50%</t>
    </r>
    <r>
      <rPr>
        <sz val="14"/>
        <rFont val="方正仿宋_GBK"/>
        <charset val="134"/>
      </rPr>
      <t>，朱衣河东段治理工程（观音岩至麻林段）完成</t>
    </r>
    <r>
      <rPr>
        <sz val="14"/>
        <rFont val="Times New Roman"/>
        <charset val="134"/>
      </rPr>
      <t>80%</t>
    </r>
    <r>
      <rPr>
        <sz val="14"/>
        <rFont val="方正仿宋_GBK"/>
        <charset val="134"/>
      </rPr>
      <t>，高铁生态城纵三路以东路网完善工程完成</t>
    </r>
    <r>
      <rPr>
        <sz val="14"/>
        <rFont val="Times New Roman"/>
        <charset val="134"/>
      </rPr>
      <t>70%</t>
    </r>
    <r>
      <rPr>
        <sz val="14"/>
        <rFont val="方正仿宋_GBK"/>
        <charset val="134"/>
      </rPr>
      <t>，城区及集镇雨污水管网工程相关乡镇完成</t>
    </r>
    <r>
      <rPr>
        <sz val="14"/>
        <rFont val="Times New Roman"/>
        <charset val="134"/>
      </rPr>
      <t>80%</t>
    </r>
    <r>
      <rPr>
        <sz val="14"/>
        <rFont val="方正仿宋_GBK"/>
        <charset val="134"/>
      </rPr>
      <t>。</t>
    </r>
  </si>
  <si>
    <t>云山万景</t>
  </si>
  <si>
    <t>重庆基泰房地产开发有限公司</t>
  </si>
  <si>
    <r>
      <rPr>
        <sz val="14"/>
        <rFont val="方正仿宋_GBK"/>
        <charset val="134"/>
      </rPr>
      <t>总用地面积</t>
    </r>
    <r>
      <rPr>
        <sz val="14"/>
        <rFont val="Times New Roman"/>
        <charset val="134"/>
      </rPr>
      <t>125404.00</t>
    </r>
    <r>
      <rPr>
        <sz val="14"/>
        <rFont val="方正仿宋_GBK"/>
        <charset val="134"/>
      </rPr>
      <t>平方米，总建筑面积</t>
    </r>
    <r>
      <rPr>
        <sz val="14"/>
        <rFont val="Times New Roman"/>
        <charset val="134"/>
      </rPr>
      <t>390918.37</t>
    </r>
    <r>
      <rPr>
        <sz val="14"/>
        <rFont val="方正仿宋_GBK"/>
        <charset val="134"/>
      </rPr>
      <t>平方米，计容面积</t>
    </r>
    <r>
      <rPr>
        <sz val="14"/>
        <rFont val="Times New Roman"/>
        <charset val="134"/>
      </rPr>
      <t>288400.66</t>
    </r>
    <r>
      <rPr>
        <sz val="14"/>
        <rFont val="方正仿宋_GBK"/>
        <charset val="134"/>
      </rPr>
      <t>平方米，其中地上面积</t>
    </r>
    <r>
      <rPr>
        <sz val="14"/>
        <rFont val="Times New Roman"/>
        <charset val="134"/>
      </rPr>
      <t>294966.83</t>
    </r>
    <r>
      <rPr>
        <sz val="14"/>
        <rFont val="方正仿宋_GBK"/>
        <charset val="134"/>
      </rPr>
      <t>平方米，地下面积</t>
    </r>
    <r>
      <rPr>
        <sz val="14"/>
        <rFont val="Times New Roman"/>
        <charset val="134"/>
      </rPr>
      <t>95951.54</t>
    </r>
    <r>
      <rPr>
        <sz val="14"/>
        <rFont val="方正仿宋_GBK"/>
        <charset val="134"/>
      </rPr>
      <t>平方米。主要建设内容为住宅、商业、幼儿园、地下车库及配套设施。</t>
    </r>
  </si>
  <si>
    <r>
      <rPr>
        <sz val="14"/>
        <rFont val="方正仿宋_GBK"/>
        <charset val="134"/>
      </rPr>
      <t>一二批次（洋房</t>
    </r>
    <r>
      <rPr>
        <sz val="14"/>
        <rFont val="Times New Roman"/>
        <charset val="134"/>
      </rPr>
      <t>1-13#</t>
    </r>
    <r>
      <rPr>
        <sz val="14"/>
        <rFont val="方正仿宋_GBK"/>
        <charset val="134"/>
      </rPr>
      <t>楼，商业</t>
    </r>
    <r>
      <rPr>
        <sz val="14"/>
        <rFont val="Times New Roman"/>
        <charset val="134"/>
      </rPr>
      <t>33~35#</t>
    </r>
    <r>
      <rPr>
        <sz val="14"/>
        <rFont val="方正仿宋_GBK"/>
        <charset val="134"/>
      </rPr>
      <t>楼，高层</t>
    </r>
    <r>
      <rPr>
        <sz val="14"/>
        <rFont val="Times New Roman"/>
        <charset val="134"/>
      </rPr>
      <t>17~20#</t>
    </r>
    <r>
      <rPr>
        <sz val="14"/>
        <rFont val="方正仿宋_GBK"/>
        <charset val="134"/>
      </rPr>
      <t>楼及</t>
    </r>
    <r>
      <rPr>
        <sz val="14"/>
        <rFont val="Times New Roman"/>
        <charset val="134"/>
      </rPr>
      <t>37#</t>
    </r>
    <r>
      <rPr>
        <sz val="14"/>
        <rFont val="方正仿宋_GBK"/>
        <charset val="134"/>
      </rPr>
      <t>车库）交付完成</t>
    </r>
  </si>
  <si>
    <r>
      <rPr>
        <sz val="14"/>
        <rFont val="方正仿宋_GBK"/>
        <charset val="134"/>
      </rPr>
      <t>洋房</t>
    </r>
    <r>
      <rPr>
        <sz val="14"/>
        <rFont val="Times New Roman"/>
        <charset val="134"/>
      </rPr>
      <t>1-13#</t>
    </r>
    <r>
      <rPr>
        <sz val="14"/>
        <rFont val="方正仿宋_GBK"/>
        <charset val="134"/>
      </rPr>
      <t>楼，商业</t>
    </r>
    <r>
      <rPr>
        <sz val="14"/>
        <rFont val="Times New Roman"/>
        <charset val="134"/>
      </rPr>
      <t>33~35#</t>
    </r>
    <r>
      <rPr>
        <sz val="14"/>
        <rFont val="方正仿宋_GBK"/>
        <charset val="134"/>
      </rPr>
      <t>楼，高层</t>
    </r>
    <r>
      <rPr>
        <sz val="14"/>
        <rFont val="Times New Roman"/>
        <charset val="134"/>
      </rPr>
      <t>17~20#</t>
    </r>
    <r>
      <rPr>
        <sz val="14"/>
        <rFont val="方正仿宋_GBK"/>
        <charset val="134"/>
      </rPr>
      <t>楼及</t>
    </r>
    <r>
      <rPr>
        <sz val="14"/>
        <rFont val="Times New Roman"/>
        <charset val="134"/>
      </rPr>
      <t>37#</t>
    </r>
    <r>
      <rPr>
        <sz val="14"/>
        <rFont val="方正仿宋_GBK"/>
        <charset val="134"/>
      </rPr>
      <t>车库交付；</t>
    </r>
    <r>
      <rPr>
        <sz val="14"/>
        <rFont val="Times New Roman"/>
        <charset val="134"/>
      </rPr>
      <t xml:space="preserve">
21#</t>
    </r>
    <r>
      <rPr>
        <sz val="14"/>
        <rFont val="方正仿宋_GBK"/>
        <charset val="134"/>
      </rPr>
      <t>楼</t>
    </r>
    <r>
      <rPr>
        <sz val="14"/>
        <rFont val="Times New Roman"/>
        <charset val="134"/>
      </rPr>
      <t>25-26</t>
    </r>
    <r>
      <rPr>
        <sz val="14"/>
        <rFont val="方正仿宋_GBK"/>
        <charset val="134"/>
      </rPr>
      <t>层完成；</t>
    </r>
    <r>
      <rPr>
        <sz val="14"/>
        <rFont val="Times New Roman"/>
        <charset val="134"/>
      </rPr>
      <t xml:space="preserve">
14#</t>
    </r>
    <r>
      <rPr>
        <sz val="14"/>
        <rFont val="方正仿宋_GBK"/>
        <charset val="134"/>
      </rPr>
      <t>楼完成</t>
    </r>
    <r>
      <rPr>
        <sz val="14"/>
        <rFont val="Times New Roman"/>
        <charset val="134"/>
      </rPr>
      <t>9-10</t>
    </r>
    <r>
      <rPr>
        <sz val="14"/>
        <rFont val="方正仿宋_GBK"/>
        <charset val="134"/>
      </rPr>
      <t>层；</t>
    </r>
    <r>
      <rPr>
        <sz val="14"/>
        <rFont val="Times New Roman"/>
        <charset val="134"/>
      </rPr>
      <t xml:space="preserve">
15#</t>
    </r>
    <r>
      <rPr>
        <sz val="14"/>
        <rFont val="方正仿宋_GBK"/>
        <charset val="134"/>
      </rPr>
      <t>楼完成</t>
    </r>
    <r>
      <rPr>
        <sz val="14"/>
        <rFont val="Times New Roman"/>
        <charset val="134"/>
      </rPr>
      <t>12-13</t>
    </r>
    <r>
      <rPr>
        <sz val="14"/>
        <rFont val="方正仿宋_GBK"/>
        <charset val="134"/>
      </rPr>
      <t>层；</t>
    </r>
    <r>
      <rPr>
        <sz val="14"/>
        <rFont val="Times New Roman"/>
        <charset val="134"/>
      </rPr>
      <t xml:space="preserve">
16#</t>
    </r>
    <r>
      <rPr>
        <sz val="14"/>
        <rFont val="方正仿宋_GBK"/>
        <charset val="134"/>
      </rPr>
      <t>楼完成</t>
    </r>
    <r>
      <rPr>
        <sz val="14"/>
        <rFont val="Times New Roman"/>
        <charset val="134"/>
      </rPr>
      <t>16-17</t>
    </r>
    <r>
      <rPr>
        <sz val="14"/>
        <rFont val="方正仿宋_GBK"/>
        <charset val="134"/>
      </rPr>
      <t>层；</t>
    </r>
    <r>
      <rPr>
        <sz val="14"/>
        <rFont val="Times New Roman"/>
        <charset val="134"/>
      </rPr>
      <t xml:space="preserve">
22#</t>
    </r>
    <r>
      <rPr>
        <sz val="14"/>
        <rFont val="方正仿宋_GBK"/>
        <charset val="134"/>
      </rPr>
      <t>楼</t>
    </r>
    <r>
      <rPr>
        <sz val="14"/>
        <rFont val="Times New Roman"/>
        <charset val="134"/>
      </rPr>
      <t>±</t>
    </r>
    <r>
      <rPr>
        <sz val="14"/>
        <rFont val="方正仿宋_GBK"/>
        <charset val="134"/>
      </rPr>
      <t>零层完成</t>
    </r>
    <r>
      <rPr>
        <sz val="14"/>
        <rFont val="Times New Roman"/>
        <charset val="134"/>
      </rPr>
      <t xml:space="preserve">
23#</t>
    </r>
    <r>
      <rPr>
        <sz val="14"/>
        <rFont val="方正仿宋_GBK"/>
        <charset val="134"/>
      </rPr>
      <t>楼</t>
    </r>
    <r>
      <rPr>
        <sz val="14"/>
        <rFont val="Times New Roman"/>
        <charset val="134"/>
      </rPr>
      <t>±</t>
    </r>
    <r>
      <rPr>
        <sz val="14"/>
        <rFont val="方正仿宋_GBK"/>
        <charset val="134"/>
      </rPr>
      <t>零层完成</t>
    </r>
  </si>
  <si>
    <r>
      <rPr>
        <sz val="14"/>
        <rFont val="Times New Roman"/>
        <charset val="134"/>
      </rPr>
      <t>21#</t>
    </r>
    <r>
      <rPr>
        <sz val="14"/>
        <rFont val="方正仿宋_GBK"/>
        <charset val="134"/>
      </rPr>
      <t>楼屋面冒厅结构完成；</t>
    </r>
    <r>
      <rPr>
        <sz val="14"/>
        <rFont val="Times New Roman"/>
        <charset val="134"/>
      </rPr>
      <t xml:space="preserve">
14#</t>
    </r>
    <r>
      <rPr>
        <sz val="14"/>
        <rFont val="方正仿宋_GBK"/>
        <charset val="134"/>
      </rPr>
      <t>楼完成</t>
    </r>
    <r>
      <rPr>
        <sz val="14"/>
        <rFont val="Times New Roman"/>
        <charset val="134"/>
      </rPr>
      <t>11-12</t>
    </r>
    <r>
      <rPr>
        <sz val="14"/>
        <rFont val="方正仿宋_GBK"/>
        <charset val="134"/>
      </rPr>
      <t>层结构；</t>
    </r>
    <r>
      <rPr>
        <sz val="14"/>
        <rFont val="Times New Roman"/>
        <charset val="134"/>
      </rPr>
      <t xml:space="preserve">
15#</t>
    </r>
    <r>
      <rPr>
        <sz val="14"/>
        <rFont val="方正仿宋_GBK"/>
        <charset val="134"/>
      </rPr>
      <t>楼完成</t>
    </r>
    <r>
      <rPr>
        <sz val="14"/>
        <rFont val="Times New Roman"/>
        <charset val="134"/>
      </rPr>
      <t>14-15</t>
    </r>
    <r>
      <rPr>
        <sz val="14"/>
        <rFont val="方正仿宋_GBK"/>
        <charset val="134"/>
      </rPr>
      <t>层结构；</t>
    </r>
    <r>
      <rPr>
        <sz val="14"/>
        <rFont val="Times New Roman"/>
        <charset val="134"/>
      </rPr>
      <t xml:space="preserve">
16#</t>
    </r>
    <r>
      <rPr>
        <sz val="14"/>
        <rFont val="方正仿宋_GBK"/>
        <charset val="134"/>
      </rPr>
      <t>楼完成</t>
    </r>
    <r>
      <rPr>
        <sz val="14"/>
        <rFont val="Times New Roman"/>
        <charset val="134"/>
      </rPr>
      <t>18-19</t>
    </r>
    <r>
      <rPr>
        <sz val="14"/>
        <rFont val="方正仿宋_GBK"/>
        <charset val="134"/>
      </rPr>
      <t>层结构；</t>
    </r>
    <r>
      <rPr>
        <sz val="14"/>
        <rFont val="Times New Roman"/>
        <charset val="134"/>
      </rPr>
      <t xml:space="preserve">
22#</t>
    </r>
    <r>
      <rPr>
        <sz val="14"/>
        <rFont val="方正仿宋_GBK"/>
        <charset val="134"/>
      </rPr>
      <t>楼</t>
    </r>
    <r>
      <rPr>
        <sz val="14"/>
        <rFont val="Times New Roman"/>
        <charset val="134"/>
      </rPr>
      <t>1-2</t>
    </r>
    <r>
      <rPr>
        <sz val="14"/>
        <rFont val="方正仿宋_GBK"/>
        <charset val="134"/>
      </rPr>
      <t>层结构完成</t>
    </r>
    <r>
      <rPr>
        <sz val="14"/>
        <rFont val="Times New Roman"/>
        <charset val="134"/>
      </rPr>
      <t xml:space="preserve">
23#</t>
    </r>
    <r>
      <rPr>
        <sz val="14"/>
        <rFont val="方正仿宋_GBK"/>
        <charset val="134"/>
      </rPr>
      <t>楼</t>
    </r>
    <r>
      <rPr>
        <sz val="14"/>
        <rFont val="Times New Roman"/>
        <charset val="134"/>
      </rPr>
      <t>1-2</t>
    </r>
    <r>
      <rPr>
        <sz val="14"/>
        <rFont val="方正仿宋_GBK"/>
        <charset val="134"/>
      </rPr>
      <t>层结构完成</t>
    </r>
  </si>
  <si>
    <r>
      <rPr>
        <sz val="14"/>
        <rFont val="Times New Roman"/>
        <charset val="134"/>
      </rPr>
      <t>21#</t>
    </r>
    <r>
      <rPr>
        <sz val="14"/>
        <rFont val="方正仿宋_GBK"/>
        <charset val="134"/>
      </rPr>
      <t>楼</t>
    </r>
    <r>
      <rPr>
        <sz val="14"/>
        <rFont val="Times New Roman"/>
        <charset val="134"/>
      </rPr>
      <t>1-5</t>
    </r>
    <r>
      <rPr>
        <sz val="14"/>
        <rFont val="方正仿宋_GBK"/>
        <charset val="134"/>
      </rPr>
      <t>层砌体完成</t>
    </r>
    <r>
      <rPr>
        <sz val="14"/>
        <rFont val="Times New Roman"/>
        <charset val="134"/>
      </rPr>
      <t xml:space="preserve">
14#</t>
    </r>
    <r>
      <rPr>
        <sz val="14"/>
        <rFont val="方正仿宋_GBK"/>
        <charset val="134"/>
      </rPr>
      <t>楼完成</t>
    </r>
    <r>
      <rPr>
        <sz val="14"/>
        <rFont val="Times New Roman"/>
        <charset val="134"/>
      </rPr>
      <t>13-17</t>
    </r>
    <r>
      <rPr>
        <sz val="14"/>
        <rFont val="方正仿宋_GBK"/>
        <charset val="134"/>
      </rPr>
      <t>层结构；</t>
    </r>
    <r>
      <rPr>
        <sz val="14"/>
        <rFont val="Times New Roman"/>
        <charset val="134"/>
      </rPr>
      <t xml:space="preserve">
15#</t>
    </r>
    <r>
      <rPr>
        <sz val="14"/>
        <rFont val="方正仿宋_GBK"/>
        <charset val="134"/>
      </rPr>
      <t>楼完成</t>
    </r>
    <r>
      <rPr>
        <sz val="14"/>
        <rFont val="Times New Roman"/>
        <charset val="134"/>
      </rPr>
      <t>16-20</t>
    </r>
    <r>
      <rPr>
        <sz val="14"/>
        <rFont val="方正仿宋_GBK"/>
        <charset val="134"/>
      </rPr>
      <t>层结构；</t>
    </r>
    <r>
      <rPr>
        <sz val="14"/>
        <rFont val="Times New Roman"/>
        <charset val="134"/>
      </rPr>
      <t xml:space="preserve">
16#</t>
    </r>
    <r>
      <rPr>
        <sz val="14"/>
        <rFont val="方正仿宋_GBK"/>
        <charset val="134"/>
      </rPr>
      <t>楼完成</t>
    </r>
    <r>
      <rPr>
        <sz val="14"/>
        <rFont val="Times New Roman"/>
        <charset val="134"/>
      </rPr>
      <t>20-24</t>
    </r>
    <r>
      <rPr>
        <sz val="14"/>
        <rFont val="方正仿宋_GBK"/>
        <charset val="134"/>
      </rPr>
      <t>层结构；</t>
    </r>
    <r>
      <rPr>
        <sz val="14"/>
        <rFont val="Times New Roman"/>
        <charset val="134"/>
      </rPr>
      <t xml:space="preserve">
22#</t>
    </r>
    <r>
      <rPr>
        <sz val="14"/>
        <rFont val="方正仿宋_GBK"/>
        <charset val="134"/>
      </rPr>
      <t>楼</t>
    </r>
    <r>
      <rPr>
        <sz val="14"/>
        <rFont val="Times New Roman"/>
        <charset val="134"/>
      </rPr>
      <t>3-7</t>
    </r>
    <r>
      <rPr>
        <sz val="14"/>
        <rFont val="方正仿宋_GBK"/>
        <charset val="134"/>
      </rPr>
      <t>层结构完成</t>
    </r>
    <r>
      <rPr>
        <sz val="14"/>
        <rFont val="Times New Roman"/>
        <charset val="134"/>
      </rPr>
      <t xml:space="preserve">
23#</t>
    </r>
    <r>
      <rPr>
        <sz val="14"/>
        <rFont val="方正仿宋_GBK"/>
        <charset val="134"/>
      </rPr>
      <t>楼</t>
    </r>
    <r>
      <rPr>
        <sz val="14"/>
        <rFont val="Times New Roman"/>
        <charset val="134"/>
      </rPr>
      <t>3-7</t>
    </r>
    <r>
      <rPr>
        <sz val="14"/>
        <rFont val="方正仿宋_GBK"/>
        <charset val="134"/>
      </rPr>
      <t>层结构完成</t>
    </r>
  </si>
  <si>
    <r>
      <rPr>
        <sz val="14"/>
        <rFont val="Times New Roman"/>
        <charset val="134"/>
      </rPr>
      <t>21#</t>
    </r>
    <r>
      <rPr>
        <sz val="14"/>
        <rFont val="方正仿宋_GBK"/>
        <charset val="134"/>
      </rPr>
      <t>楼</t>
    </r>
    <r>
      <rPr>
        <sz val="14"/>
        <rFont val="Times New Roman"/>
        <charset val="134"/>
      </rPr>
      <t>6-10</t>
    </r>
    <r>
      <rPr>
        <sz val="14"/>
        <rFont val="方正仿宋_GBK"/>
        <charset val="134"/>
      </rPr>
      <t>层砌体完成</t>
    </r>
    <r>
      <rPr>
        <sz val="14"/>
        <rFont val="Times New Roman"/>
        <charset val="134"/>
      </rPr>
      <t xml:space="preserve">
14#</t>
    </r>
    <r>
      <rPr>
        <sz val="14"/>
        <rFont val="方正仿宋_GBK"/>
        <charset val="134"/>
      </rPr>
      <t>楼完成</t>
    </r>
    <r>
      <rPr>
        <sz val="14"/>
        <rFont val="Times New Roman"/>
        <charset val="134"/>
      </rPr>
      <t>18-22</t>
    </r>
    <r>
      <rPr>
        <sz val="14"/>
        <rFont val="方正仿宋_GBK"/>
        <charset val="134"/>
      </rPr>
      <t>层结构；</t>
    </r>
    <r>
      <rPr>
        <sz val="14"/>
        <rFont val="Times New Roman"/>
        <charset val="134"/>
      </rPr>
      <t xml:space="preserve">
15#</t>
    </r>
    <r>
      <rPr>
        <sz val="14"/>
        <rFont val="方正仿宋_GBK"/>
        <charset val="134"/>
      </rPr>
      <t>楼完成</t>
    </r>
    <r>
      <rPr>
        <sz val="14"/>
        <rFont val="Times New Roman"/>
        <charset val="134"/>
      </rPr>
      <t>21-24</t>
    </r>
    <r>
      <rPr>
        <sz val="14"/>
        <rFont val="方正仿宋_GBK"/>
        <charset val="134"/>
      </rPr>
      <t>层结构；</t>
    </r>
    <r>
      <rPr>
        <sz val="14"/>
        <rFont val="Times New Roman"/>
        <charset val="134"/>
      </rPr>
      <t xml:space="preserve">
16#</t>
    </r>
    <r>
      <rPr>
        <sz val="14"/>
        <rFont val="方正仿宋_GBK"/>
        <charset val="134"/>
      </rPr>
      <t>楼完成</t>
    </r>
    <r>
      <rPr>
        <sz val="14"/>
        <rFont val="Times New Roman"/>
        <charset val="134"/>
      </rPr>
      <t>24-26</t>
    </r>
    <r>
      <rPr>
        <sz val="14"/>
        <rFont val="方正仿宋_GBK"/>
        <charset val="134"/>
      </rPr>
      <t>层结构；</t>
    </r>
    <r>
      <rPr>
        <sz val="14"/>
        <rFont val="Times New Roman"/>
        <charset val="134"/>
      </rPr>
      <t xml:space="preserve">
22#</t>
    </r>
    <r>
      <rPr>
        <sz val="14"/>
        <rFont val="方正仿宋_GBK"/>
        <charset val="134"/>
      </rPr>
      <t>楼</t>
    </r>
    <r>
      <rPr>
        <sz val="14"/>
        <rFont val="Times New Roman"/>
        <charset val="134"/>
      </rPr>
      <t>8-12</t>
    </r>
    <r>
      <rPr>
        <sz val="14"/>
        <rFont val="方正仿宋_GBK"/>
        <charset val="134"/>
      </rPr>
      <t>层结构完成</t>
    </r>
    <r>
      <rPr>
        <sz val="14"/>
        <rFont val="Times New Roman"/>
        <charset val="134"/>
      </rPr>
      <t xml:space="preserve">
23#</t>
    </r>
    <r>
      <rPr>
        <sz val="14"/>
        <rFont val="方正仿宋_GBK"/>
        <charset val="134"/>
      </rPr>
      <t>楼</t>
    </r>
    <r>
      <rPr>
        <sz val="14"/>
        <rFont val="Times New Roman"/>
        <charset val="134"/>
      </rPr>
      <t>8-12</t>
    </r>
    <r>
      <rPr>
        <sz val="14"/>
        <rFont val="方正仿宋_GBK"/>
        <charset val="134"/>
      </rPr>
      <t>层结构完成</t>
    </r>
    <r>
      <rPr>
        <sz val="14"/>
        <rFont val="Times New Roman"/>
        <charset val="134"/>
      </rPr>
      <t xml:space="preserve">
24#</t>
    </r>
    <r>
      <rPr>
        <sz val="14"/>
        <rFont val="方正仿宋_GBK"/>
        <charset val="134"/>
      </rPr>
      <t>楼基础桩完成</t>
    </r>
  </si>
  <si>
    <r>
      <rPr>
        <sz val="14"/>
        <rFont val="Times New Roman"/>
        <charset val="134"/>
      </rPr>
      <t>21#</t>
    </r>
    <r>
      <rPr>
        <sz val="14"/>
        <rFont val="方正仿宋_GBK"/>
        <charset val="134"/>
      </rPr>
      <t>楼</t>
    </r>
    <r>
      <rPr>
        <sz val="14"/>
        <rFont val="Times New Roman"/>
        <charset val="134"/>
      </rPr>
      <t>11-15</t>
    </r>
    <r>
      <rPr>
        <sz val="14"/>
        <rFont val="方正仿宋_GBK"/>
        <charset val="134"/>
      </rPr>
      <t>层砌体完成</t>
    </r>
    <r>
      <rPr>
        <sz val="14"/>
        <rFont val="Times New Roman"/>
        <charset val="134"/>
      </rPr>
      <t xml:space="preserve">
14#</t>
    </r>
    <r>
      <rPr>
        <sz val="14"/>
        <rFont val="方正仿宋_GBK"/>
        <charset val="134"/>
      </rPr>
      <t>楼完成</t>
    </r>
    <r>
      <rPr>
        <sz val="14"/>
        <rFont val="Times New Roman"/>
        <charset val="134"/>
      </rPr>
      <t>23-26</t>
    </r>
    <r>
      <rPr>
        <sz val="14"/>
        <rFont val="方正仿宋_GBK"/>
        <charset val="134"/>
      </rPr>
      <t>层结构；</t>
    </r>
    <r>
      <rPr>
        <sz val="14"/>
        <rFont val="Times New Roman"/>
        <charset val="134"/>
      </rPr>
      <t xml:space="preserve">
15#</t>
    </r>
    <r>
      <rPr>
        <sz val="14"/>
        <rFont val="方正仿宋_GBK"/>
        <charset val="134"/>
      </rPr>
      <t>楼完成</t>
    </r>
    <r>
      <rPr>
        <sz val="14"/>
        <rFont val="Times New Roman"/>
        <charset val="134"/>
      </rPr>
      <t>25-26</t>
    </r>
    <r>
      <rPr>
        <sz val="14"/>
        <rFont val="方正仿宋_GBK"/>
        <charset val="134"/>
      </rPr>
      <t>层结构；</t>
    </r>
    <r>
      <rPr>
        <sz val="14"/>
        <rFont val="Times New Roman"/>
        <charset val="134"/>
      </rPr>
      <t xml:space="preserve">
16#</t>
    </r>
    <r>
      <rPr>
        <sz val="14"/>
        <rFont val="方正仿宋_GBK"/>
        <charset val="134"/>
      </rPr>
      <t>楼完成屋面冒厅结构</t>
    </r>
    <r>
      <rPr>
        <sz val="14"/>
        <rFont val="Times New Roman"/>
        <charset val="134"/>
      </rPr>
      <t xml:space="preserve">
22#</t>
    </r>
    <r>
      <rPr>
        <sz val="14"/>
        <rFont val="方正仿宋_GBK"/>
        <charset val="134"/>
      </rPr>
      <t>楼</t>
    </r>
    <r>
      <rPr>
        <sz val="14"/>
        <rFont val="Times New Roman"/>
        <charset val="134"/>
      </rPr>
      <t>13-17</t>
    </r>
    <r>
      <rPr>
        <sz val="14"/>
        <rFont val="方正仿宋_GBK"/>
        <charset val="134"/>
      </rPr>
      <t>层结构完成</t>
    </r>
    <r>
      <rPr>
        <sz val="14"/>
        <rFont val="Times New Roman"/>
        <charset val="134"/>
      </rPr>
      <t xml:space="preserve">
23#</t>
    </r>
    <r>
      <rPr>
        <sz val="14"/>
        <rFont val="方正仿宋_GBK"/>
        <charset val="134"/>
      </rPr>
      <t>楼</t>
    </r>
    <r>
      <rPr>
        <sz val="14"/>
        <rFont val="Times New Roman"/>
        <charset val="134"/>
      </rPr>
      <t>13-17</t>
    </r>
    <r>
      <rPr>
        <sz val="14"/>
        <rFont val="方正仿宋_GBK"/>
        <charset val="134"/>
      </rPr>
      <t>层结构完成</t>
    </r>
    <r>
      <rPr>
        <sz val="14"/>
        <rFont val="Times New Roman"/>
        <charset val="134"/>
      </rPr>
      <t xml:space="preserve">
24#</t>
    </r>
    <r>
      <rPr>
        <sz val="14"/>
        <rFont val="方正仿宋_GBK"/>
        <charset val="134"/>
      </rPr>
      <t>楼基础地梁完成</t>
    </r>
    <r>
      <rPr>
        <sz val="14"/>
        <rFont val="Times New Roman"/>
        <charset val="134"/>
      </rPr>
      <t xml:space="preserve">
25#</t>
    </r>
    <r>
      <rPr>
        <sz val="14"/>
        <rFont val="方正仿宋_GBK"/>
        <charset val="134"/>
      </rPr>
      <t>楼基础桩完成</t>
    </r>
    <r>
      <rPr>
        <sz val="14"/>
        <rFont val="Times New Roman"/>
        <charset val="134"/>
      </rPr>
      <t xml:space="preserve">
</t>
    </r>
  </si>
  <si>
    <r>
      <rPr>
        <sz val="14"/>
        <rFont val="Times New Roman"/>
        <charset val="134"/>
      </rPr>
      <t>21#</t>
    </r>
    <r>
      <rPr>
        <sz val="14"/>
        <rFont val="方正仿宋_GBK"/>
        <charset val="134"/>
      </rPr>
      <t>楼</t>
    </r>
    <r>
      <rPr>
        <sz val="14"/>
        <rFont val="Times New Roman"/>
        <charset val="134"/>
      </rPr>
      <t>16-20</t>
    </r>
    <r>
      <rPr>
        <sz val="14"/>
        <rFont val="方正仿宋_GBK"/>
        <charset val="134"/>
      </rPr>
      <t>层砌体完成</t>
    </r>
    <r>
      <rPr>
        <sz val="14"/>
        <rFont val="Times New Roman"/>
        <charset val="134"/>
      </rPr>
      <t xml:space="preserve">
14#</t>
    </r>
    <r>
      <rPr>
        <sz val="14"/>
        <rFont val="方正仿宋_GBK"/>
        <charset val="134"/>
      </rPr>
      <t>楼完成屋面冒厅结构；</t>
    </r>
    <r>
      <rPr>
        <sz val="14"/>
        <rFont val="Times New Roman"/>
        <charset val="134"/>
      </rPr>
      <t xml:space="preserve">
15#</t>
    </r>
    <r>
      <rPr>
        <sz val="14"/>
        <rFont val="方正仿宋_GBK"/>
        <charset val="134"/>
      </rPr>
      <t>楼完成屋面冒厅结构；</t>
    </r>
    <r>
      <rPr>
        <sz val="14"/>
        <rFont val="Times New Roman"/>
        <charset val="134"/>
      </rPr>
      <t xml:space="preserve">
16#</t>
    </r>
    <r>
      <rPr>
        <sz val="14"/>
        <rFont val="方正仿宋_GBK"/>
        <charset val="134"/>
      </rPr>
      <t>楼</t>
    </r>
    <r>
      <rPr>
        <sz val="14"/>
        <rFont val="Times New Roman"/>
        <charset val="134"/>
      </rPr>
      <t>1-5</t>
    </r>
    <r>
      <rPr>
        <sz val="14"/>
        <rFont val="方正仿宋_GBK"/>
        <charset val="134"/>
      </rPr>
      <t>层砌体完成</t>
    </r>
    <r>
      <rPr>
        <sz val="14"/>
        <rFont val="Times New Roman"/>
        <charset val="134"/>
      </rPr>
      <t xml:space="preserve">
22#</t>
    </r>
    <r>
      <rPr>
        <sz val="14"/>
        <rFont val="方正仿宋_GBK"/>
        <charset val="134"/>
      </rPr>
      <t>楼</t>
    </r>
    <r>
      <rPr>
        <sz val="14"/>
        <rFont val="Times New Roman"/>
        <charset val="134"/>
      </rPr>
      <t>18-22</t>
    </r>
    <r>
      <rPr>
        <sz val="14"/>
        <rFont val="方正仿宋_GBK"/>
        <charset val="134"/>
      </rPr>
      <t>层结构完成</t>
    </r>
    <r>
      <rPr>
        <sz val="14"/>
        <rFont val="Times New Roman"/>
        <charset val="134"/>
      </rPr>
      <t xml:space="preserve">
23#</t>
    </r>
    <r>
      <rPr>
        <sz val="14"/>
        <rFont val="方正仿宋_GBK"/>
        <charset val="134"/>
      </rPr>
      <t>楼</t>
    </r>
    <r>
      <rPr>
        <sz val="14"/>
        <rFont val="Times New Roman"/>
        <charset val="134"/>
      </rPr>
      <t>18-22</t>
    </r>
    <r>
      <rPr>
        <sz val="14"/>
        <rFont val="方正仿宋_GBK"/>
        <charset val="134"/>
      </rPr>
      <t>层结构完成</t>
    </r>
    <r>
      <rPr>
        <sz val="14"/>
        <rFont val="Times New Roman"/>
        <charset val="134"/>
      </rPr>
      <t xml:space="preserve">
24#</t>
    </r>
    <r>
      <rPr>
        <sz val="14"/>
        <rFont val="方正仿宋_GBK"/>
        <charset val="134"/>
      </rPr>
      <t>楼</t>
    </r>
    <r>
      <rPr>
        <sz val="14"/>
        <rFont val="Times New Roman"/>
        <charset val="134"/>
      </rPr>
      <t>-1F</t>
    </r>
    <r>
      <rPr>
        <sz val="14"/>
        <rFont val="方正仿宋_GBK"/>
        <charset val="134"/>
      </rPr>
      <t>结构完成</t>
    </r>
    <r>
      <rPr>
        <sz val="14"/>
        <rFont val="Times New Roman"/>
        <charset val="134"/>
      </rPr>
      <t xml:space="preserve">
25#</t>
    </r>
    <r>
      <rPr>
        <sz val="14"/>
        <rFont val="方正仿宋_GBK"/>
        <charset val="134"/>
      </rPr>
      <t>楼基础地梁完成</t>
    </r>
    <r>
      <rPr>
        <sz val="14"/>
        <rFont val="Times New Roman"/>
        <charset val="134"/>
      </rPr>
      <t xml:space="preserve">
26#</t>
    </r>
    <r>
      <rPr>
        <sz val="14"/>
        <rFont val="方正仿宋_GBK"/>
        <charset val="134"/>
      </rPr>
      <t>楼基础桩完成</t>
    </r>
  </si>
  <si>
    <r>
      <rPr>
        <sz val="14"/>
        <rFont val="Times New Roman"/>
        <charset val="134"/>
      </rPr>
      <t>21#</t>
    </r>
    <r>
      <rPr>
        <sz val="14"/>
        <rFont val="方正仿宋_GBK"/>
        <charset val="134"/>
      </rPr>
      <t>楼</t>
    </r>
    <r>
      <rPr>
        <sz val="14"/>
        <rFont val="Times New Roman"/>
        <charset val="134"/>
      </rPr>
      <t>21-25</t>
    </r>
    <r>
      <rPr>
        <sz val="14"/>
        <rFont val="方正仿宋_GBK"/>
        <charset val="134"/>
      </rPr>
      <t>层砌体完成</t>
    </r>
    <r>
      <rPr>
        <sz val="14"/>
        <rFont val="Times New Roman"/>
        <charset val="134"/>
      </rPr>
      <t xml:space="preserve">
14#</t>
    </r>
    <r>
      <rPr>
        <sz val="14"/>
        <rFont val="方正仿宋_GBK"/>
        <charset val="134"/>
      </rPr>
      <t>楼</t>
    </r>
    <r>
      <rPr>
        <sz val="14"/>
        <rFont val="Times New Roman"/>
        <charset val="134"/>
      </rPr>
      <t>1-2F</t>
    </r>
    <r>
      <rPr>
        <sz val="14"/>
        <rFont val="方正仿宋_GBK"/>
        <charset val="134"/>
      </rPr>
      <t>砌体完成</t>
    </r>
    <r>
      <rPr>
        <sz val="14"/>
        <rFont val="Times New Roman"/>
        <charset val="134"/>
      </rPr>
      <t xml:space="preserve">
15#</t>
    </r>
    <r>
      <rPr>
        <sz val="14"/>
        <rFont val="方正仿宋_GBK"/>
        <charset val="134"/>
      </rPr>
      <t>楼</t>
    </r>
    <r>
      <rPr>
        <sz val="14"/>
        <rFont val="Times New Roman"/>
        <charset val="134"/>
      </rPr>
      <t>1-5F</t>
    </r>
    <r>
      <rPr>
        <sz val="14"/>
        <rFont val="方正仿宋_GBK"/>
        <charset val="134"/>
      </rPr>
      <t>砌体完成</t>
    </r>
    <r>
      <rPr>
        <sz val="14"/>
        <rFont val="Times New Roman"/>
        <charset val="134"/>
      </rPr>
      <t xml:space="preserve">
16#</t>
    </r>
    <r>
      <rPr>
        <sz val="14"/>
        <rFont val="方正仿宋_GBK"/>
        <charset val="134"/>
      </rPr>
      <t>楼</t>
    </r>
    <r>
      <rPr>
        <sz val="14"/>
        <rFont val="Times New Roman"/>
        <charset val="134"/>
      </rPr>
      <t>6-10</t>
    </r>
    <r>
      <rPr>
        <sz val="14"/>
        <rFont val="方正仿宋_GBK"/>
        <charset val="134"/>
      </rPr>
      <t>层砌体完成</t>
    </r>
    <r>
      <rPr>
        <sz val="14"/>
        <rFont val="Times New Roman"/>
        <charset val="134"/>
      </rPr>
      <t xml:space="preserve">
22#</t>
    </r>
    <r>
      <rPr>
        <sz val="14"/>
        <rFont val="方正仿宋_GBK"/>
        <charset val="134"/>
      </rPr>
      <t>楼</t>
    </r>
    <r>
      <rPr>
        <sz val="14"/>
        <rFont val="Times New Roman"/>
        <charset val="134"/>
      </rPr>
      <t>23-26</t>
    </r>
    <r>
      <rPr>
        <sz val="14"/>
        <rFont val="方正仿宋_GBK"/>
        <charset val="134"/>
      </rPr>
      <t>层结构完成</t>
    </r>
    <r>
      <rPr>
        <sz val="14"/>
        <rFont val="Times New Roman"/>
        <charset val="134"/>
      </rPr>
      <t xml:space="preserve">
23#</t>
    </r>
    <r>
      <rPr>
        <sz val="14"/>
        <rFont val="方正仿宋_GBK"/>
        <charset val="134"/>
      </rPr>
      <t>楼</t>
    </r>
    <r>
      <rPr>
        <sz val="14"/>
        <rFont val="Times New Roman"/>
        <charset val="134"/>
      </rPr>
      <t>23-26</t>
    </r>
    <r>
      <rPr>
        <sz val="14"/>
        <rFont val="方正仿宋_GBK"/>
        <charset val="134"/>
      </rPr>
      <t>层结构完成</t>
    </r>
    <r>
      <rPr>
        <sz val="14"/>
        <rFont val="Times New Roman"/>
        <charset val="134"/>
      </rPr>
      <t xml:space="preserve">
24#</t>
    </r>
    <r>
      <rPr>
        <sz val="14"/>
        <rFont val="方正仿宋_GBK"/>
        <charset val="134"/>
      </rPr>
      <t>楼</t>
    </r>
    <r>
      <rPr>
        <sz val="14"/>
        <rFont val="Times New Roman"/>
        <charset val="134"/>
      </rPr>
      <t>±</t>
    </r>
    <r>
      <rPr>
        <sz val="14"/>
        <rFont val="方正仿宋_GBK"/>
        <charset val="134"/>
      </rPr>
      <t>零层结构完成</t>
    </r>
    <r>
      <rPr>
        <sz val="14"/>
        <rFont val="Times New Roman"/>
        <charset val="134"/>
      </rPr>
      <t xml:space="preserve">
25#</t>
    </r>
    <r>
      <rPr>
        <sz val="14"/>
        <rFont val="方正仿宋_GBK"/>
        <charset val="134"/>
      </rPr>
      <t>楼</t>
    </r>
    <r>
      <rPr>
        <sz val="14"/>
        <rFont val="Times New Roman"/>
        <charset val="134"/>
      </rPr>
      <t>-1F</t>
    </r>
    <r>
      <rPr>
        <sz val="14"/>
        <rFont val="方正仿宋_GBK"/>
        <charset val="134"/>
      </rPr>
      <t>结构完成</t>
    </r>
    <r>
      <rPr>
        <sz val="14"/>
        <rFont val="Times New Roman"/>
        <charset val="134"/>
      </rPr>
      <t xml:space="preserve">
26#</t>
    </r>
    <r>
      <rPr>
        <sz val="14"/>
        <rFont val="方正仿宋_GBK"/>
        <charset val="134"/>
      </rPr>
      <t>楼地梁完成</t>
    </r>
    <r>
      <rPr>
        <sz val="14"/>
        <rFont val="Times New Roman"/>
        <charset val="134"/>
      </rPr>
      <t xml:space="preserve">
27#</t>
    </r>
    <r>
      <rPr>
        <sz val="14"/>
        <rFont val="方正仿宋_GBK"/>
        <charset val="134"/>
      </rPr>
      <t>楼基础桩完成</t>
    </r>
  </si>
  <si>
    <r>
      <rPr>
        <sz val="14"/>
        <rFont val="Times New Roman"/>
        <charset val="134"/>
      </rPr>
      <t>21#</t>
    </r>
    <r>
      <rPr>
        <sz val="14"/>
        <rFont val="方正仿宋_GBK"/>
        <charset val="134"/>
      </rPr>
      <t>楼</t>
    </r>
    <r>
      <rPr>
        <sz val="14"/>
        <rFont val="Times New Roman"/>
        <charset val="134"/>
      </rPr>
      <t>26</t>
    </r>
    <r>
      <rPr>
        <sz val="14"/>
        <rFont val="方正仿宋_GBK"/>
        <charset val="134"/>
      </rPr>
      <t>砌体完成</t>
    </r>
    <r>
      <rPr>
        <sz val="14"/>
        <rFont val="Times New Roman"/>
        <charset val="134"/>
      </rPr>
      <t>,1-3</t>
    </r>
    <r>
      <rPr>
        <sz val="14"/>
        <rFont val="方正仿宋_GBK"/>
        <charset val="134"/>
      </rPr>
      <t>层内墙抹灰完成</t>
    </r>
    <r>
      <rPr>
        <sz val="14"/>
        <rFont val="Times New Roman"/>
        <charset val="134"/>
      </rPr>
      <t xml:space="preserve">
14#</t>
    </r>
    <r>
      <rPr>
        <sz val="14"/>
        <rFont val="方正仿宋_GBK"/>
        <charset val="134"/>
      </rPr>
      <t>楼</t>
    </r>
    <r>
      <rPr>
        <sz val="14"/>
        <rFont val="Times New Roman"/>
        <charset val="134"/>
      </rPr>
      <t>3-8F</t>
    </r>
    <r>
      <rPr>
        <sz val="14"/>
        <rFont val="方正仿宋_GBK"/>
        <charset val="134"/>
      </rPr>
      <t>砌体完成</t>
    </r>
    <r>
      <rPr>
        <sz val="14"/>
        <rFont val="Times New Roman"/>
        <charset val="134"/>
      </rPr>
      <t xml:space="preserve">
15#</t>
    </r>
    <r>
      <rPr>
        <sz val="14"/>
        <rFont val="方正仿宋_GBK"/>
        <charset val="134"/>
      </rPr>
      <t>楼</t>
    </r>
    <r>
      <rPr>
        <sz val="14"/>
        <rFont val="Times New Roman"/>
        <charset val="134"/>
      </rPr>
      <t>6-10F</t>
    </r>
    <r>
      <rPr>
        <sz val="14"/>
        <rFont val="方正仿宋_GBK"/>
        <charset val="134"/>
      </rPr>
      <t>砌体完成</t>
    </r>
    <r>
      <rPr>
        <sz val="14"/>
        <rFont val="Times New Roman"/>
        <charset val="134"/>
      </rPr>
      <t xml:space="preserve">
16#</t>
    </r>
    <r>
      <rPr>
        <sz val="14"/>
        <rFont val="方正仿宋_GBK"/>
        <charset val="134"/>
      </rPr>
      <t>楼</t>
    </r>
    <r>
      <rPr>
        <sz val="14"/>
        <rFont val="Times New Roman"/>
        <charset val="134"/>
      </rPr>
      <t>11-15F</t>
    </r>
    <r>
      <rPr>
        <sz val="14"/>
        <rFont val="方正仿宋_GBK"/>
        <charset val="134"/>
      </rPr>
      <t>层砌体完成</t>
    </r>
    <r>
      <rPr>
        <sz val="14"/>
        <rFont val="Times New Roman"/>
        <charset val="134"/>
      </rPr>
      <t xml:space="preserve">
22#</t>
    </r>
    <r>
      <rPr>
        <sz val="14"/>
        <rFont val="方正仿宋_GBK"/>
        <charset val="134"/>
      </rPr>
      <t>楼屋面冒厅结构完成</t>
    </r>
    <r>
      <rPr>
        <sz val="14"/>
        <rFont val="Times New Roman"/>
        <charset val="134"/>
      </rPr>
      <t xml:space="preserve">
23#</t>
    </r>
    <r>
      <rPr>
        <sz val="14"/>
        <rFont val="方正仿宋_GBK"/>
        <charset val="134"/>
      </rPr>
      <t>楼屋面冒厅结构完成</t>
    </r>
    <r>
      <rPr>
        <sz val="14"/>
        <rFont val="Times New Roman"/>
        <charset val="134"/>
      </rPr>
      <t xml:space="preserve">
24#</t>
    </r>
    <r>
      <rPr>
        <sz val="14"/>
        <rFont val="方正仿宋_GBK"/>
        <charset val="134"/>
      </rPr>
      <t>楼</t>
    </r>
    <r>
      <rPr>
        <sz val="14"/>
        <rFont val="Times New Roman"/>
        <charset val="134"/>
      </rPr>
      <t>1-3</t>
    </r>
    <r>
      <rPr>
        <sz val="14"/>
        <rFont val="方正仿宋_GBK"/>
        <charset val="134"/>
      </rPr>
      <t>层结构完成</t>
    </r>
    <r>
      <rPr>
        <sz val="14"/>
        <rFont val="Times New Roman"/>
        <charset val="134"/>
      </rPr>
      <t xml:space="preserve">
25#</t>
    </r>
    <r>
      <rPr>
        <sz val="14"/>
        <rFont val="方正仿宋_GBK"/>
        <charset val="134"/>
      </rPr>
      <t>楼</t>
    </r>
    <r>
      <rPr>
        <sz val="14"/>
        <rFont val="Times New Roman"/>
        <charset val="134"/>
      </rPr>
      <t>±</t>
    </r>
    <r>
      <rPr>
        <sz val="14"/>
        <rFont val="方正仿宋_GBK"/>
        <charset val="134"/>
      </rPr>
      <t>零层结构完成</t>
    </r>
    <r>
      <rPr>
        <sz val="14"/>
        <rFont val="Times New Roman"/>
        <charset val="134"/>
      </rPr>
      <t xml:space="preserve">
26#</t>
    </r>
    <r>
      <rPr>
        <sz val="14"/>
        <rFont val="方正仿宋_GBK"/>
        <charset val="134"/>
      </rPr>
      <t>楼</t>
    </r>
    <r>
      <rPr>
        <sz val="14"/>
        <rFont val="Times New Roman"/>
        <charset val="134"/>
      </rPr>
      <t>-1F</t>
    </r>
    <r>
      <rPr>
        <sz val="14"/>
        <rFont val="方正仿宋_GBK"/>
        <charset val="134"/>
      </rPr>
      <t>结构完成</t>
    </r>
    <r>
      <rPr>
        <sz val="14"/>
        <rFont val="Times New Roman"/>
        <charset val="134"/>
      </rPr>
      <t xml:space="preserve">
27#</t>
    </r>
    <r>
      <rPr>
        <sz val="14"/>
        <rFont val="方正仿宋_GBK"/>
        <charset val="134"/>
      </rPr>
      <t>楼基础地梁完成</t>
    </r>
    <r>
      <rPr>
        <sz val="14"/>
        <rFont val="Times New Roman"/>
        <charset val="134"/>
      </rPr>
      <t xml:space="preserve">
28#</t>
    </r>
    <r>
      <rPr>
        <sz val="14"/>
        <rFont val="方正仿宋_GBK"/>
        <charset val="134"/>
      </rPr>
      <t>楼基层桩完成</t>
    </r>
  </si>
  <si>
    <r>
      <rPr>
        <sz val="14"/>
        <rFont val="Times New Roman"/>
        <charset val="134"/>
      </rPr>
      <t>21#</t>
    </r>
    <r>
      <rPr>
        <sz val="14"/>
        <rFont val="方正仿宋_GBK"/>
        <charset val="134"/>
      </rPr>
      <t>楼</t>
    </r>
    <r>
      <rPr>
        <sz val="14"/>
        <rFont val="Times New Roman"/>
        <charset val="134"/>
      </rPr>
      <t>4-8</t>
    </r>
    <r>
      <rPr>
        <sz val="14"/>
        <rFont val="方正仿宋_GBK"/>
        <charset val="134"/>
      </rPr>
      <t>层内墙抹灰完成</t>
    </r>
    <r>
      <rPr>
        <sz val="14"/>
        <rFont val="Times New Roman"/>
        <charset val="134"/>
      </rPr>
      <t xml:space="preserve">
14#</t>
    </r>
    <r>
      <rPr>
        <sz val="14"/>
        <rFont val="方正仿宋_GBK"/>
        <charset val="134"/>
      </rPr>
      <t>楼</t>
    </r>
    <r>
      <rPr>
        <sz val="14"/>
        <rFont val="Times New Roman"/>
        <charset val="134"/>
      </rPr>
      <t>9-14F</t>
    </r>
    <r>
      <rPr>
        <sz val="14"/>
        <rFont val="方正仿宋_GBK"/>
        <charset val="134"/>
      </rPr>
      <t>砌体完成</t>
    </r>
    <r>
      <rPr>
        <sz val="14"/>
        <rFont val="Times New Roman"/>
        <charset val="134"/>
      </rPr>
      <t xml:space="preserve">
15#</t>
    </r>
    <r>
      <rPr>
        <sz val="14"/>
        <rFont val="方正仿宋_GBK"/>
        <charset val="134"/>
      </rPr>
      <t>楼</t>
    </r>
    <r>
      <rPr>
        <sz val="14"/>
        <rFont val="Times New Roman"/>
        <charset val="134"/>
      </rPr>
      <t>11-16F</t>
    </r>
    <r>
      <rPr>
        <sz val="14"/>
        <rFont val="方正仿宋_GBK"/>
        <charset val="134"/>
      </rPr>
      <t>砌体完成</t>
    </r>
    <r>
      <rPr>
        <sz val="14"/>
        <rFont val="Times New Roman"/>
        <charset val="134"/>
      </rPr>
      <t xml:space="preserve">
16#</t>
    </r>
    <r>
      <rPr>
        <sz val="14"/>
        <rFont val="方正仿宋_GBK"/>
        <charset val="134"/>
      </rPr>
      <t>楼</t>
    </r>
    <r>
      <rPr>
        <sz val="14"/>
        <rFont val="Times New Roman"/>
        <charset val="134"/>
      </rPr>
      <t>16-21F</t>
    </r>
    <r>
      <rPr>
        <sz val="14"/>
        <rFont val="方正仿宋_GBK"/>
        <charset val="134"/>
      </rPr>
      <t>层砌体完成</t>
    </r>
    <r>
      <rPr>
        <sz val="14"/>
        <rFont val="Times New Roman"/>
        <charset val="134"/>
      </rPr>
      <t xml:space="preserve">
22#</t>
    </r>
    <r>
      <rPr>
        <sz val="14"/>
        <rFont val="方正仿宋_GBK"/>
        <charset val="134"/>
      </rPr>
      <t>楼</t>
    </r>
    <r>
      <rPr>
        <sz val="14"/>
        <rFont val="Times New Roman"/>
        <charset val="134"/>
      </rPr>
      <t>1-3</t>
    </r>
    <r>
      <rPr>
        <sz val="14"/>
        <rFont val="方正仿宋_GBK"/>
        <charset val="134"/>
      </rPr>
      <t>层砌体完成</t>
    </r>
    <r>
      <rPr>
        <sz val="14"/>
        <rFont val="Times New Roman"/>
        <charset val="134"/>
      </rPr>
      <t xml:space="preserve">
23#</t>
    </r>
    <r>
      <rPr>
        <sz val="14"/>
        <rFont val="方正仿宋_GBK"/>
        <charset val="134"/>
      </rPr>
      <t>楼</t>
    </r>
    <r>
      <rPr>
        <sz val="14"/>
        <rFont val="Times New Roman"/>
        <charset val="134"/>
      </rPr>
      <t>1-3</t>
    </r>
    <r>
      <rPr>
        <sz val="14"/>
        <rFont val="方正仿宋_GBK"/>
        <charset val="134"/>
      </rPr>
      <t>层砌体完成</t>
    </r>
    <r>
      <rPr>
        <sz val="14"/>
        <rFont val="Times New Roman"/>
        <charset val="134"/>
      </rPr>
      <t xml:space="preserve">
24#</t>
    </r>
    <r>
      <rPr>
        <sz val="14"/>
        <rFont val="方正仿宋_GBK"/>
        <charset val="134"/>
      </rPr>
      <t>楼</t>
    </r>
    <r>
      <rPr>
        <sz val="14"/>
        <rFont val="Times New Roman"/>
        <charset val="134"/>
      </rPr>
      <t>4-8</t>
    </r>
    <r>
      <rPr>
        <sz val="14"/>
        <rFont val="方正仿宋_GBK"/>
        <charset val="134"/>
      </rPr>
      <t>层结构完成</t>
    </r>
    <r>
      <rPr>
        <sz val="14"/>
        <rFont val="Times New Roman"/>
        <charset val="134"/>
      </rPr>
      <t xml:space="preserve">
25#</t>
    </r>
    <r>
      <rPr>
        <sz val="14"/>
        <rFont val="方正仿宋_GBK"/>
        <charset val="134"/>
      </rPr>
      <t>楼</t>
    </r>
    <r>
      <rPr>
        <sz val="14"/>
        <rFont val="Times New Roman"/>
        <charset val="134"/>
      </rPr>
      <t>1-3F</t>
    </r>
    <r>
      <rPr>
        <sz val="14"/>
        <rFont val="方正仿宋_GBK"/>
        <charset val="134"/>
      </rPr>
      <t>结构完成</t>
    </r>
    <r>
      <rPr>
        <sz val="14"/>
        <rFont val="Times New Roman"/>
        <charset val="134"/>
      </rPr>
      <t xml:space="preserve">
26#</t>
    </r>
    <r>
      <rPr>
        <sz val="14"/>
        <rFont val="方正仿宋_GBK"/>
        <charset val="134"/>
      </rPr>
      <t>楼</t>
    </r>
    <r>
      <rPr>
        <sz val="14"/>
        <rFont val="Times New Roman"/>
        <charset val="134"/>
      </rPr>
      <t>±</t>
    </r>
    <r>
      <rPr>
        <sz val="14"/>
        <rFont val="方正仿宋_GBK"/>
        <charset val="134"/>
      </rPr>
      <t>零层结构完成</t>
    </r>
    <r>
      <rPr>
        <sz val="14"/>
        <rFont val="Times New Roman"/>
        <charset val="134"/>
      </rPr>
      <t xml:space="preserve">
27#</t>
    </r>
    <r>
      <rPr>
        <sz val="14"/>
        <rFont val="方正仿宋_GBK"/>
        <charset val="134"/>
      </rPr>
      <t>楼</t>
    </r>
    <r>
      <rPr>
        <sz val="14"/>
        <rFont val="Times New Roman"/>
        <charset val="134"/>
      </rPr>
      <t>-1F</t>
    </r>
    <r>
      <rPr>
        <sz val="14"/>
        <rFont val="方正仿宋_GBK"/>
        <charset val="134"/>
      </rPr>
      <t>结构完成</t>
    </r>
    <r>
      <rPr>
        <sz val="14"/>
        <rFont val="Times New Roman"/>
        <charset val="134"/>
      </rPr>
      <t xml:space="preserve">
28#</t>
    </r>
    <r>
      <rPr>
        <sz val="14"/>
        <rFont val="方正仿宋_GBK"/>
        <charset val="134"/>
      </rPr>
      <t>楼基础地梁完成</t>
    </r>
    <r>
      <rPr>
        <sz val="14"/>
        <rFont val="Times New Roman"/>
        <charset val="134"/>
      </rPr>
      <t xml:space="preserve">
29#</t>
    </r>
    <r>
      <rPr>
        <sz val="14"/>
        <rFont val="方正仿宋_GBK"/>
        <charset val="134"/>
      </rPr>
      <t>楼基础桩完成</t>
    </r>
  </si>
  <si>
    <r>
      <rPr>
        <sz val="14"/>
        <rFont val="Times New Roman"/>
        <charset val="134"/>
      </rPr>
      <t>21#</t>
    </r>
    <r>
      <rPr>
        <sz val="14"/>
        <rFont val="方正仿宋_GBK"/>
        <charset val="134"/>
      </rPr>
      <t>楼</t>
    </r>
    <r>
      <rPr>
        <sz val="14"/>
        <rFont val="Times New Roman"/>
        <charset val="134"/>
      </rPr>
      <t>9-13</t>
    </r>
    <r>
      <rPr>
        <sz val="14"/>
        <rFont val="方正仿宋_GBK"/>
        <charset val="134"/>
      </rPr>
      <t>层内墙抹灰完成</t>
    </r>
    <r>
      <rPr>
        <sz val="14"/>
        <rFont val="Times New Roman"/>
        <charset val="134"/>
      </rPr>
      <t xml:space="preserve">
14#</t>
    </r>
    <r>
      <rPr>
        <sz val="14"/>
        <rFont val="方正仿宋_GBK"/>
        <charset val="134"/>
      </rPr>
      <t>楼</t>
    </r>
    <r>
      <rPr>
        <sz val="14"/>
        <rFont val="Times New Roman"/>
        <charset val="134"/>
      </rPr>
      <t>15-19F</t>
    </r>
    <r>
      <rPr>
        <sz val="14"/>
        <rFont val="方正仿宋_GBK"/>
        <charset val="134"/>
      </rPr>
      <t>砌体完成</t>
    </r>
    <r>
      <rPr>
        <sz val="14"/>
        <rFont val="Times New Roman"/>
        <charset val="134"/>
      </rPr>
      <t xml:space="preserve">
15#</t>
    </r>
    <r>
      <rPr>
        <sz val="14"/>
        <rFont val="方正仿宋_GBK"/>
        <charset val="134"/>
      </rPr>
      <t>楼</t>
    </r>
    <r>
      <rPr>
        <sz val="14"/>
        <rFont val="Times New Roman"/>
        <charset val="134"/>
      </rPr>
      <t>17-22F</t>
    </r>
    <r>
      <rPr>
        <sz val="14"/>
        <rFont val="方正仿宋_GBK"/>
        <charset val="134"/>
      </rPr>
      <t>砌体完成</t>
    </r>
    <r>
      <rPr>
        <sz val="14"/>
        <rFont val="Times New Roman"/>
        <charset val="134"/>
      </rPr>
      <t xml:space="preserve">
16#</t>
    </r>
    <r>
      <rPr>
        <sz val="14"/>
        <rFont val="方正仿宋_GBK"/>
        <charset val="134"/>
      </rPr>
      <t>楼</t>
    </r>
    <r>
      <rPr>
        <sz val="14"/>
        <rFont val="Times New Roman"/>
        <charset val="134"/>
      </rPr>
      <t>22-26F</t>
    </r>
    <r>
      <rPr>
        <sz val="14"/>
        <rFont val="方正仿宋_GBK"/>
        <charset val="134"/>
      </rPr>
      <t>层砌体完成</t>
    </r>
    <r>
      <rPr>
        <sz val="14"/>
        <rFont val="Times New Roman"/>
        <charset val="134"/>
      </rPr>
      <t xml:space="preserve">
22#</t>
    </r>
    <r>
      <rPr>
        <sz val="14"/>
        <rFont val="方正仿宋_GBK"/>
        <charset val="134"/>
      </rPr>
      <t>楼</t>
    </r>
    <r>
      <rPr>
        <sz val="14"/>
        <rFont val="Times New Roman"/>
        <charset val="134"/>
      </rPr>
      <t>4-7</t>
    </r>
    <r>
      <rPr>
        <sz val="14"/>
        <rFont val="方正仿宋_GBK"/>
        <charset val="134"/>
      </rPr>
      <t>层砌体完成</t>
    </r>
    <r>
      <rPr>
        <sz val="14"/>
        <rFont val="Times New Roman"/>
        <charset val="134"/>
      </rPr>
      <t xml:space="preserve">
23#</t>
    </r>
    <r>
      <rPr>
        <sz val="14"/>
        <rFont val="方正仿宋_GBK"/>
        <charset val="134"/>
      </rPr>
      <t>楼</t>
    </r>
    <r>
      <rPr>
        <sz val="14"/>
        <rFont val="Times New Roman"/>
        <charset val="134"/>
      </rPr>
      <t>4-7</t>
    </r>
    <r>
      <rPr>
        <sz val="14"/>
        <rFont val="方正仿宋_GBK"/>
        <charset val="134"/>
      </rPr>
      <t>层砌体完成</t>
    </r>
    <r>
      <rPr>
        <sz val="14"/>
        <rFont val="Times New Roman"/>
        <charset val="134"/>
      </rPr>
      <t xml:space="preserve">
24#</t>
    </r>
    <r>
      <rPr>
        <sz val="14"/>
        <rFont val="方正仿宋_GBK"/>
        <charset val="134"/>
      </rPr>
      <t>楼</t>
    </r>
    <r>
      <rPr>
        <sz val="14"/>
        <rFont val="Times New Roman"/>
        <charset val="134"/>
      </rPr>
      <t>4-8</t>
    </r>
    <r>
      <rPr>
        <sz val="14"/>
        <rFont val="方正仿宋_GBK"/>
        <charset val="134"/>
      </rPr>
      <t>层结构完成</t>
    </r>
    <r>
      <rPr>
        <sz val="14"/>
        <rFont val="Times New Roman"/>
        <charset val="134"/>
      </rPr>
      <t xml:space="preserve">
25#</t>
    </r>
    <r>
      <rPr>
        <sz val="14"/>
        <rFont val="方正仿宋_GBK"/>
        <charset val="134"/>
      </rPr>
      <t>楼</t>
    </r>
    <r>
      <rPr>
        <sz val="14"/>
        <rFont val="Times New Roman"/>
        <charset val="134"/>
      </rPr>
      <t>4-7F</t>
    </r>
    <r>
      <rPr>
        <sz val="14"/>
        <rFont val="方正仿宋_GBK"/>
        <charset val="134"/>
      </rPr>
      <t>结构完成</t>
    </r>
    <r>
      <rPr>
        <sz val="14"/>
        <rFont val="Times New Roman"/>
        <charset val="134"/>
      </rPr>
      <t xml:space="preserve">
26#</t>
    </r>
    <r>
      <rPr>
        <sz val="14"/>
        <rFont val="方正仿宋_GBK"/>
        <charset val="134"/>
      </rPr>
      <t>楼</t>
    </r>
    <r>
      <rPr>
        <sz val="14"/>
        <rFont val="Times New Roman"/>
        <charset val="134"/>
      </rPr>
      <t>1-3</t>
    </r>
    <r>
      <rPr>
        <sz val="14"/>
        <rFont val="方正仿宋_GBK"/>
        <charset val="134"/>
      </rPr>
      <t>层结构完成</t>
    </r>
    <r>
      <rPr>
        <sz val="14"/>
        <rFont val="Times New Roman"/>
        <charset val="134"/>
      </rPr>
      <t xml:space="preserve">
27#</t>
    </r>
    <r>
      <rPr>
        <sz val="14"/>
        <rFont val="方正仿宋_GBK"/>
        <charset val="134"/>
      </rPr>
      <t>楼</t>
    </r>
    <r>
      <rPr>
        <sz val="14"/>
        <rFont val="Times New Roman"/>
        <charset val="134"/>
      </rPr>
      <t>±</t>
    </r>
    <r>
      <rPr>
        <sz val="14"/>
        <rFont val="方正仿宋_GBK"/>
        <charset val="134"/>
      </rPr>
      <t>零层结构完成</t>
    </r>
    <r>
      <rPr>
        <sz val="14"/>
        <rFont val="Times New Roman"/>
        <charset val="134"/>
      </rPr>
      <t xml:space="preserve">
28#</t>
    </r>
    <r>
      <rPr>
        <sz val="14"/>
        <rFont val="方正仿宋_GBK"/>
        <charset val="134"/>
      </rPr>
      <t>楼</t>
    </r>
    <r>
      <rPr>
        <sz val="14"/>
        <rFont val="Times New Roman"/>
        <charset val="134"/>
      </rPr>
      <t>-1F</t>
    </r>
    <r>
      <rPr>
        <sz val="14"/>
        <rFont val="方正仿宋_GBK"/>
        <charset val="134"/>
      </rPr>
      <t>结构完成</t>
    </r>
    <r>
      <rPr>
        <sz val="14"/>
        <rFont val="Times New Roman"/>
        <charset val="134"/>
      </rPr>
      <t xml:space="preserve">
29#</t>
    </r>
    <r>
      <rPr>
        <sz val="14"/>
        <rFont val="方正仿宋_GBK"/>
        <charset val="134"/>
      </rPr>
      <t>楼地梁完成</t>
    </r>
    <r>
      <rPr>
        <sz val="14"/>
        <rFont val="Times New Roman"/>
        <charset val="134"/>
      </rPr>
      <t xml:space="preserve">
30#</t>
    </r>
    <r>
      <rPr>
        <sz val="14"/>
        <rFont val="方正仿宋_GBK"/>
        <charset val="134"/>
      </rPr>
      <t>楼基础桩完成</t>
    </r>
  </si>
  <si>
    <r>
      <rPr>
        <sz val="14"/>
        <rFont val="Times New Roman"/>
        <charset val="134"/>
      </rPr>
      <t>21#</t>
    </r>
    <r>
      <rPr>
        <sz val="14"/>
        <rFont val="方正仿宋_GBK"/>
        <charset val="134"/>
      </rPr>
      <t>楼</t>
    </r>
    <r>
      <rPr>
        <sz val="14"/>
        <rFont val="Times New Roman"/>
        <charset val="134"/>
      </rPr>
      <t>14-19</t>
    </r>
    <r>
      <rPr>
        <sz val="14"/>
        <rFont val="方正仿宋_GBK"/>
        <charset val="134"/>
      </rPr>
      <t>层内墙抹灰完成</t>
    </r>
    <r>
      <rPr>
        <sz val="14"/>
        <rFont val="Times New Roman"/>
        <charset val="134"/>
      </rPr>
      <t xml:space="preserve">
14#</t>
    </r>
    <r>
      <rPr>
        <sz val="14"/>
        <rFont val="方正仿宋_GBK"/>
        <charset val="134"/>
      </rPr>
      <t>楼</t>
    </r>
    <r>
      <rPr>
        <sz val="14"/>
        <rFont val="Times New Roman"/>
        <charset val="134"/>
      </rPr>
      <t>20-25F</t>
    </r>
    <r>
      <rPr>
        <sz val="14"/>
        <rFont val="方正仿宋_GBK"/>
        <charset val="134"/>
      </rPr>
      <t>砌体完成</t>
    </r>
    <r>
      <rPr>
        <sz val="14"/>
        <rFont val="Times New Roman"/>
        <charset val="134"/>
      </rPr>
      <t xml:space="preserve">
15#</t>
    </r>
    <r>
      <rPr>
        <sz val="14"/>
        <rFont val="方正仿宋_GBK"/>
        <charset val="134"/>
      </rPr>
      <t>楼</t>
    </r>
    <r>
      <rPr>
        <sz val="14"/>
        <rFont val="Times New Roman"/>
        <charset val="134"/>
      </rPr>
      <t>23-26F</t>
    </r>
    <r>
      <rPr>
        <sz val="14"/>
        <rFont val="方正仿宋_GBK"/>
        <charset val="134"/>
      </rPr>
      <t>砌体完成</t>
    </r>
    <r>
      <rPr>
        <sz val="14"/>
        <rFont val="Times New Roman"/>
        <charset val="134"/>
      </rPr>
      <t xml:space="preserve">
16#</t>
    </r>
    <r>
      <rPr>
        <sz val="14"/>
        <rFont val="方正仿宋_GBK"/>
        <charset val="134"/>
      </rPr>
      <t>楼</t>
    </r>
    <r>
      <rPr>
        <sz val="14"/>
        <rFont val="Times New Roman"/>
        <charset val="134"/>
      </rPr>
      <t>1-4</t>
    </r>
    <r>
      <rPr>
        <sz val="14"/>
        <rFont val="方正仿宋_GBK"/>
        <charset val="134"/>
      </rPr>
      <t>层内墙抹灰完成</t>
    </r>
    <r>
      <rPr>
        <sz val="14"/>
        <rFont val="Times New Roman"/>
        <charset val="134"/>
      </rPr>
      <t xml:space="preserve">
22#</t>
    </r>
    <r>
      <rPr>
        <sz val="14"/>
        <rFont val="方正仿宋_GBK"/>
        <charset val="134"/>
      </rPr>
      <t>楼</t>
    </r>
    <r>
      <rPr>
        <sz val="14"/>
        <rFont val="Times New Roman"/>
        <charset val="134"/>
      </rPr>
      <t>8-13</t>
    </r>
    <r>
      <rPr>
        <sz val="14"/>
        <rFont val="方正仿宋_GBK"/>
        <charset val="134"/>
      </rPr>
      <t>层砌体完成</t>
    </r>
    <r>
      <rPr>
        <sz val="14"/>
        <rFont val="Times New Roman"/>
        <charset val="134"/>
      </rPr>
      <t xml:space="preserve">
23#</t>
    </r>
    <r>
      <rPr>
        <sz val="14"/>
        <rFont val="方正仿宋_GBK"/>
        <charset val="134"/>
      </rPr>
      <t>楼</t>
    </r>
    <r>
      <rPr>
        <sz val="14"/>
        <rFont val="Times New Roman"/>
        <charset val="134"/>
      </rPr>
      <t>8-13</t>
    </r>
    <r>
      <rPr>
        <sz val="14"/>
        <rFont val="方正仿宋_GBK"/>
        <charset val="134"/>
      </rPr>
      <t>层砌体完成</t>
    </r>
    <r>
      <rPr>
        <sz val="14"/>
        <rFont val="Times New Roman"/>
        <charset val="134"/>
      </rPr>
      <t xml:space="preserve">
24#</t>
    </r>
    <r>
      <rPr>
        <sz val="14"/>
        <rFont val="方正仿宋_GBK"/>
        <charset val="134"/>
      </rPr>
      <t>楼</t>
    </r>
    <r>
      <rPr>
        <sz val="14"/>
        <rFont val="Times New Roman"/>
        <charset val="134"/>
      </rPr>
      <t>9-14</t>
    </r>
    <r>
      <rPr>
        <sz val="14"/>
        <rFont val="方正仿宋_GBK"/>
        <charset val="134"/>
      </rPr>
      <t>层结构完成</t>
    </r>
    <r>
      <rPr>
        <sz val="14"/>
        <rFont val="Times New Roman"/>
        <charset val="134"/>
      </rPr>
      <t xml:space="preserve">
25#</t>
    </r>
    <r>
      <rPr>
        <sz val="14"/>
        <rFont val="方正仿宋_GBK"/>
        <charset val="134"/>
      </rPr>
      <t>楼</t>
    </r>
    <r>
      <rPr>
        <sz val="14"/>
        <rFont val="Times New Roman"/>
        <charset val="134"/>
      </rPr>
      <t>8-13F</t>
    </r>
    <r>
      <rPr>
        <sz val="14"/>
        <rFont val="方正仿宋_GBK"/>
        <charset val="134"/>
      </rPr>
      <t>结构完成</t>
    </r>
    <r>
      <rPr>
        <sz val="14"/>
        <rFont val="Times New Roman"/>
        <charset val="134"/>
      </rPr>
      <t xml:space="preserve">
26#</t>
    </r>
    <r>
      <rPr>
        <sz val="14"/>
        <rFont val="方正仿宋_GBK"/>
        <charset val="134"/>
      </rPr>
      <t>楼</t>
    </r>
    <r>
      <rPr>
        <sz val="14"/>
        <rFont val="Times New Roman"/>
        <charset val="134"/>
      </rPr>
      <t>4-8</t>
    </r>
    <r>
      <rPr>
        <sz val="14"/>
        <rFont val="方正仿宋_GBK"/>
        <charset val="134"/>
      </rPr>
      <t>层结构完成</t>
    </r>
    <r>
      <rPr>
        <sz val="14"/>
        <rFont val="Times New Roman"/>
        <charset val="134"/>
      </rPr>
      <t xml:space="preserve">
27#</t>
    </r>
    <r>
      <rPr>
        <sz val="14"/>
        <rFont val="方正仿宋_GBK"/>
        <charset val="134"/>
      </rPr>
      <t>楼</t>
    </r>
    <r>
      <rPr>
        <sz val="14"/>
        <rFont val="Times New Roman"/>
        <charset val="134"/>
      </rPr>
      <t>1-3</t>
    </r>
    <r>
      <rPr>
        <sz val="14"/>
        <rFont val="方正仿宋_GBK"/>
        <charset val="134"/>
      </rPr>
      <t>结构完成</t>
    </r>
    <r>
      <rPr>
        <sz val="14"/>
        <rFont val="Times New Roman"/>
        <charset val="134"/>
      </rPr>
      <t xml:space="preserve">
28#</t>
    </r>
    <r>
      <rPr>
        <sz val="14"/>
        <rFont val="方正仿宋_GBK"/>
        <charset val="134"/>
      </rPr>
      <t>楼</t>
    </r>
    <r>
      <rPr>
        <sz val="14"/>
        <rFont val="Times New Roman"/>
        <charset val="134"/>
      </rPr>
      <t>-±</t>
    </r>
    <r>
      <rPr>
        <sz val="14"/>
        <rFont val="方正仿宋_GBK"/>
        <charset val="134"/>
      </rPr>
      <t>零层结构完成</t>
    </r>
    <r>
      <rPr>
        <sz val="14"/>
        <rFont val="Times New Roman"/>
        <charset val="134"/>
      </rPr>
      <t xml:space="preserve">
29#</t>
    </r>
    <r>
      <rPr>
        <sz val="14"/>
        <rFont val="方正仿宋_GBK"/>
        <charset val="134"/>
      </rPr>
      <t>楼</t>
    </r>
    <r>
      <rPr>
        <sz val="14"/>
        <rFont val="Times New Roman"/>
        <charset val="134"/>
      </rPr>
      <t>-1F</t>
    </r>
    <r>
      <rPr>
        <sz val="14"/>
        <rFont val="方正仿宋_GBK"/>
        <charset val="134"/>
      </rPr>
      <t>结构完成</t>
    </r>
    <r>
      <rPr>
        <sz val="14"/>
        <rFont val="Times New Roman"/>
        <charset val="134"/>
      </rPr>
      <t xml:space="preserve">
30#</t>
    </r>
    <r>
      <rPr>
        <sz val="14"/>
        <rFont val="方正仿宋_GBK"/>
        <charset val="134"/>
      </rPr>
      <t>楼基础地梁完成</t>
    </r>
  </si>
  <si>
    <r>
      <rPr>
        <sz val="14"/>
        <rFont val="Times New Roman"/>
        <charset val="134"/>
      </rPr>
      <t>21#</t>
    </r>
    <r>
      <rPr>
        <sz val="14"/>
        <rFont val="方正仿宋_GBK"/>
        <charset val="134"/>
      </rPr>
      <t>楼</t>
    </r>
    <r>
      <rPr>
        <sz val="14"/>
        <rFont val="Times New Roman"/>
        <charset val="134"/>
      </rPr>
      <t>19-26</t>
    </r>
    <r>
      <rPr>
        <sz val="14"/>
        <rFont val="方正仿宋_GBK"/>
        <charset val="134"/>
      </rPr>
      <t>层内墙抹灰完成</t>
    </r>
    <r>
      <rPr>
        <sz val="14"/>
        <rFont val="Times New Roman"/>
        <charset val="134"/>
      </rPr>
      <t xml:space="preserve">
14#</t>
    </r>
    <r>
      <rPr>
        <sz val="14"/>
        <rFont val="方正仿宋_GBK"/>
        <charset val="134"/>
      </rPr>
      <t>楼砌体完成</t>
    </r>
    <r>
      <rPr>
        <sz val="14"/>
        <rFont val="Times New Roman"/>
        <charset val="134"/>
      </rPr>
      <t>,1-3F</t>
    </r>
    <r>
      <rPr>
        <sz val="14"/>
        <rFont val="方正仿宋_GBK"/>
        <charset val="134"/>
      </rPr>
      <t>砌体完成</t>
    </r>
    <r>
      <rPr>
        <sz val="14"/>
        <rFont val="Times New Roman"/>
        <charset val="134"/>
      </rPr>
      <t xml:space="preserve">
15#</t>
    </r>
    <r>
      <rPr>
        <sz val="14"/>
        <rFont val="方正仿宋_GBK"/>
        <charset val="134"/>
      </rPr>
      <t>楼砌体完成，</t>
    </r>
    <r>
      <rPr>
        <sz val="14"/>
        <rFont val="Times New Roman"/>
        <charset val="134"/>
      </rPr>
      <t>1-3F</t>
    </r>
    <r>
      <rPr>
        <sz val="14"/>
        <rFont val="方正仿宋_GBK"/>
        <charset val="134"/>
      </rPr>
      <t>砌体完成</t>
    </r>
    <r>
      <rPr>
        <sz val="14"/>
        <rFont val="Times New Roman"/>
        <charset val="134"/>
      </rPr>
      <t xml:space="preserve">
16#</t>
    </r>
    <r>
      <rPr>
        <sz val="14"/>
        <rFont val="方正仿宋_GBK"/>
        <charset val="134"/>
      </rPr>
      <t>楼</t>
    </r>
    <r>
      <rPr>
        <sz val="14"/>
        <rFont val="Times New Roman"/>
        <charset val="134"/>
      </rPr>
      <t>5-10</t>
    </r>
    <r>
      <rPr>
        <sz val="14"/>
        <rFont val="方正仿宋_GBK"/>
        <charset val="134"/>
      </rPr>
      <t>层内墙抹灰完成</t>
    </r>
    <r>
      <rPr>
        <sz val="14"/>
        <rFont val="Times New Roman"/>
        <charset val="134"/>
      </rPr>
      <t xml:space="preserve">
22#</t>
    </r>
    <r>
      <rPr>
        <sz val="14"/>
        <rFont val="方正仿宋_GBK"/>
        <charset val="134"/>
      </rPr>
      <t>楼</t>
    </r>
    <r>
      <rPr>
        <sz val="14"/>
        <rFont val="Times New Roman"/>
        <charset val="134"/>
      </rPr>
      <t>14-19</t>
    </r>
    <r>
      <rPr>
        <sz val="14"/>
        <rFont val="方正仿宋_GBK"/>
        <charset val="134"/>
      </rPr>
      <t>层砌体完成</t>
    </r>
    <r>
      <rPr>
        <sz val="14"/>
        <rFont val="Times New Roman"/>
        <charset val="134"/>
      </rPr>
      <t xml:space="preserve">
23#</t>
    </r>
    <r>
      <rPr>
        <sz val="14"/>
        <rFont val="方正仿宋_GBK"/>
        <charset val="134"/>
      </rPr>
      <t>楼</t>
    </r>
    <r>
      <rPr>
        <sz val="14"/>
        <rFont val="Times New Roman"/>
        <charset val="134"/>
      </rPr>
      <t>14-19</t>
    </r>
    <r>
      <rPr>
        <sz val="14"/>
        <rFont val="方正仿宋_GBK"/>
        <charset val="134"/>
      </rPr>
      <t>层砌体完成</t>
    </r>
    <r>
      <rPr>
        <sz val="14"/>
        <rFont val="Times New Roman"/>
        <charset val="134"/>
      </rPr>
      <t xml:space="preserve">
24#</t>
    </r>
    <r>
      <rPr>
        <sz val="14"/>
        <rFont val="方正仿宋_GBK"/>
        <charset val="134"/>
      </rPr>
      <t>楼</t>
    </r>
    <r>
      <rPr>
        <sz val="14"/>
        <rFont val="Times New Roman"/>
        <charset val="134"/>
      </rPr>
      <t>15-19</t>
    </r>
    <r>
      <rPr>
        <sz val="14"/>
        <rFont val="方正仿宋_GBK"/>
        <charset val="134"/>
      </rPr>
      <t>层结构完成</t>
    </r>
    <r>
      <rPr>
        <sz val="14"/>
        <rFont val="Times New Roman"/>
        <charset val="134"/>
      </rPr>
      <t xml:space="preserve">
25#</t>
    </r>
    <r>
      <rPr>
        <sz val="14"/>
        <rFont val="方正仿宋_GBK"/>
        <charset val="134"/>
      </rPr>
      <t>楼</t>
    </r>
    <r>
      <rPr>
        <sz val="14"/>
        <rFont val="Times New Roman"/>
        <charset val="134"/>
      </rPr>
      <t>14-17F</t>
    </r>
    <r>
      <rPr>
        <sz val="14"/>
        <rFont val="方正仿宋_GBK"/>
        <charset val="134"/>
      </rPr>
      <t>结构完成</t>
    </r>
    <r>
      <rPr>
        <sz val="14"/>
        <rFont val="Times New Roman"/>
        <charset val="134"/>
      </rPr>
      <t xml:space="preserve">
26#</t>
    </r>
    <r>
      <rPr>
        <sz val="14"/>
        <rFont val="方正仿宋_GBK"/>
        <charset val="134"/>
      </rPr>
      <t>楼</t>
    </r>
    <r>
      <rPr>
        <sz val="14"/>
        <rFont val="Times New Roman"/>
        <charset val="134"/>
      </rPr>
      <t>9-13</t>
    </r>
    <r>
      <rPr>
        <sz val="14"/>
        <rFont val="方正仿宋_GBK"/>
        <charset val="134"/>
      </rPr>
      <t>层结构完成</t>
    </r>
    <r>
      <rPr>
        <sz val="14"/>
        <rFont val="Times New Roman"/>
        <charset val="134"/>
      </rPr>
      <t xml:space="preserve">
27#</t>
    </r>
    <r>
      <rPr>
        <sz val="14"/>
        <rFont val="方正仿宋_GBK"/>
        <charset val="134"/>
      </rPr>
      <t>楼</t>
    </r>
    <r>
      <rPr>
        <sz val="14"/>
        <rFont val="Times New Roman"/>
        <charset val="134"/>
      </rPr>
      <t>4-7</t>
    </r>
    <r>
      <rPr>
        <sz val="14"/>
        <rFont val="方正仿宋_GBK"/>
        <charset val="134"/>
      </rPr>
      <t>结构完成</t>
    </r>
    <r>
      <rPr>
        <sz val="14"/>
        <rFont val="Times New Roman"/>
        <charset val="134"/>
      </rPr>
      <t xml:space="preserve">
28#</t>
    </r>
    <r>
      <rPr>
        <sz val="14"/>
        <rFont val="方正仿宋_GBK"/>
        <charset val="134"/>
      </rPr>
      <t>楼</t>
    </r>
    <r>
      <rPr>
        <sz val="14"/>
        <rFont val="Times New Roman"/>
        <charset val="134"/>
      </rPr>
      <t>-1-3</t>
    </r>
    <r>
      <rPr>
        <sz val="14"/>
        <rFont val="方正仿宋_GBK"/>
        <charset val="134"/>
      </rPr>
      <t>层结构完成</t>
    </r>
    <r>
      <rPr>
        <sz val="14"/>
        <rFont val="Times New Roman"/>
        <charset val="134"/>
      </rPr>
      <t xml:space="preserve">
29#</t>
    </r>
    <r>
      <rPr>
        <sz val="14"/>
        <rFont val="方正仿宋_GBK"/>
        <charset val="134"/>
      </rPr>
      <t>楼</t>
    </r>
    <r>
      <rPr>
        <sz val="14"/>
        <rFont val="Times New Roman"/>
        <charset val="134"/>
      </rPr>
      <t>±</t>
    </r>
    <r>
      <rPr>
        <sz val="14"/>
        <rFont val="方正仿宋_GBK"/>
        <charset val="134"/>
      </rPr>
      <t>零层结构完成</t>
    </r>
    <r>
      <rPr>
        <sz val="14"/>
        <rFont val="Times New Roman"/>
        <charset val="134"/>
      </rPr>
      <t xml:space="preserve">
30#</t>
    </r>
    <r>
      <rPr>
        <sz val="14"/>
        <rFont val="方正仿宋_GBK"/>
        <charset val="134"/>
      </rPr>
      <t>楼</t>
    </r>
    <r>
      <rPr>
        <sz val="14"/>
        <rFont val="Times New Roman"/>
        <charset val="134"/>
      </rPr>
      <t>-1F</t>
    </r>
    <r>
      <rPr>
        <sz val="14"/>
        <rFont val="方正仿宋_GBK"/>
        <charset val="134"/>
      </rPr>
      <t>结构完成</t>
    </r>
  </si>
  <si>
    <t>高铁时代城</t>
  </si>
  <si>
    <t>重庆亘珏实业有限公司</t>
  </si>
  <si>
    <r>
      <rPr>
        <sz val="14"/>
        <rFont val="方正仿宋_GBK"/>
        <charset val="134"/>
      </rPr>
      <t>该项目用地面积</t>
    </r>
    <r>
      <rPr>
        <sz val="14"/>
        <rFont val="Times New Roman"/>
        <charset val="134"/>
      </rPr>
      <t>198752</t>
    </r>
    <r>
      <rPr>
        <sz val="14"/>
        <rFont val="方正仿宋_GBK"/>
        <charset val="134"/>
      </rPr>
      <t>平方米，总建筑面积</t>
    </r>
    <r>
      <rPr>
        <sz val="14"/>
        <rFont val="Times New Roman"/>
        <charset val="134"/>
      </rPr>
      <t>404220.32</t>
    </r>
    <r>
      <rPr>
        <sz val="14"/>
        <rFont val="方正仿宋_GBK"/>
        <charset val="134"/>
      </rPr>
      <t>平方米，容积率不大于</t>
    </r>
    <r>
      <rPr>
        <sz val="14"/>
        <rFont val="Times New Roman"/>
        <charset val="134"/>
      </rPr>
      <t>1.56</t>
    </r>
    <r>
      <rPr>
        <sz val="14"/>
        <rFont val="方正仿宋_GBK"/>
        <charset val="134"/>
      </rPr>
      <t>，建筑密度不大于</t>
    </r>
    <r>
      <rPr>
        <sz val="14"/>
        <rFont val="Times New Roman"/>
        <charset val="134"/>
      </rPr>
      <t>35%</t>
    </r>
    <r>
      <rPr>
        <sz val="14"/>
        <rFont val="方正仿宋_GBK"/>
        <charset val="134"/>
      </rPr>
      <t>，建筑高度不大于</t>
    </r>
    <r>
      <rPr>
        <sz val="14"/>
        <rFont val="Times New Roman"/>
        <charset val="134"/>
      </rPr>
      <t>60</t>
    </r>
    <r>
      <rPr>
        <sz val="14"/>
        <rFont val="方正仿宋_GBK"/>
        <charset val="134"/>
      </rPr>
      <t>米，绿地率不大于</t>
    </r>
    <r>
      <rPr>
        <sz val="14"/>
        <rFont val="Times New Roman"/>
        <charset val="134"/>
      </rPr>
      <t>30%</t>
    </r>
    <r>
      <rPr>
        <sz val="14"/>
        <rFont val="方正仿宋_GBK"/>
        <charset val="134"/>
      </rPr>
      <t>，其中住宅塔楼</t>
    </r>
    <r>
      <rPr>
        <sz val="14"/>
        <rFont val="Times New Roman"/>
        <charset val="134"/>
      </rPr>
      <t>48</t>
    </r>
    <r>
      <rPr>
        <sz val="14"/>
        <rFont val="方正仿宋_GBK"/>
        <charset val="134"/>
      </rPr>
      <t>栋，临街商业</t>
    </r>
    <r>
      <rPr>
        <sz val="14"/>
        <rFont val="Times New Roman"/>
        <charset val="134"/>
      </rPr>
      <t>33</t>
    </r>
    <r>
      <rPr>
        <sz val="14"/>
        <rFont val="方正仿宋_GBK"/>
        <charset val="134"/>
      </rPr>
      <t>栋。</t>
    </r>
  </si>
  <si>
    <t>2021-2025</t>
  </si>
  <si>
    <t>一街区全部竣备，二节区所有工序完工</t>
  </si>
  <si>
    <r>
      <rPr>
        <sz val="14"/>
        <rFont val="Times New Roman"/>
        <charset val="134"/>
      </rPr>
      <t>1</t>
    </r>
    <r>
      <rPr>
        <sz val="14"/>
        <rFont val="方正仿宋_GBK"/>
        <charset val="134"/>
      </rPr>
      <t>街区外立面完成</t>
    </r>
    <r>
      <rPr>
        <sz val="14"/>
        <rFont val="Times New Roman"/>
        <charset val="134"/>
      </rPr>
      <t>50%</t>
    </r>
    <r>
      <rPr>
        <sz val="14"/>
        <rFont val="方正仿宋_GBK"/>
        <charset val="134"/>
      </rPr>
      <t>，公区装饰完成</t>
    </r>
    <r>
      <rPr>
        <sz val="14"/>
        <rFont val="Times New Roman"/>
        <charset val="134"/>
      </rPr>
      <t>30%</t>
    </r>
    <r>
      <rPr>
        <sz val="14"/>
        <rFont val="方正仿宋_GBK"/>
        <charset val="134"/>
      </rPr>
      <t>。</t>
    </r>
    <r>
      <rPr>
        <sz val="14"/>
        <rFont val="Times New Roman"/>
        <charset val="134"/>
      </rPr>
      <t>2</t>
    </r>
    <r>
      <rPr>
        <sz val="14"/>
        <rFont val="方正仿宋_GBK"/>
        <charset val="134"/>
      </rPr>
      <t>街区砌体完成</t>
    </r>
    <r>
      <rPr>
        <sz val="14"/>
        <rFont val="Times New Roman"/>
        <charset val="134"/>
      </rPr>
      <t>50%</t>
    </r>
  </si>
  <si>
    <r>
      <rPr>
        <sz val="14"/>
        <rFont val="Times New Roman"/>
        <charset val="134"/>
      </rPr>
      <t>1</t>
    </r>
    <r>
      <rPr>
        <sz val="14"/>
        <rFont val="方正仿宋_GBK"/>
        <charset val="134"/>
      </rPr>
      <t>街区外立面完成</t>
    </r>
    <r>
      <rPr>
        <sz val="14"/>
        <rFont val="Times New Roman"/>
        <charset val="134"/>
      </rPr>
      <t>70%</t>
    </r>
    <r>
      <rPr>
        <sz val="14"/>
        <rFont val="方正仿宋_GBK"/>
        <charset val="134"/>
      </rPr>
      <t>，公区装饰完成</t>
    </r>
    <r>
      <rPr>
        <sz val="14"/>
        <rFont val="Times New Roman"/>
        <charset val="134"/>
      </rPr>
      <t>50%</t>
    </r>
    <r>
      <rPr>
        <sz val="14"/>
        <rFont val="方正仿宋_GBK"/>
        <charset val="134"/>
      </rPr>
      <t>。</t>
    </r>
    <r>
      <rPr>
        <sz val="14"/>
        <rFont val="Times New Roman"/>
        <charset val="134"/>
      </rPr>
      <t>2</t>
    </r>
    <r>
      <rPr>
        <sz val="14"/>
        <rFont val="方正仿宋_GBK"/>
        <charset val="134"/>
      </rPr>
      <t>街区砌体完成</t>
    </r>
    <r>
      <rPr>
        <sz val="14"/>
        <rFont val="Times New Roman"/>
        <charset val="134"/>
      </rPr>
      <t>50%</t>
    </r>
  </si>
  <si>
    <r>
      <rPr>
        <sz val="14"/>
        <rFont val="Times New Roman"/>
        <charset val="134"/>
      </rPr>
      <t>1</t>
    </r>
    <r>
      <rPr>
        <sz val="14"/>
        <rFont val="方正仿宋_GBK"/>
        <charset val="134"/>
      </rPr>
      <t>街区外立面完成，公区装饰完成</t>
    </r>
    <r>
      <rPr>
        <sz val="14"/>
        <rFont val="Times New Roman"/>
        <charset val="134"/>
      </rPr>
      <t>70%</t>
    </r>
    <r>
      <rPr>
        <sz val="14"/>
        <rFont val="方正仿宋_GBK"/>
        <charset val="134"/>
      </rPr>
      <t>，园林景观完成</t>
    </r>
    <r>
      <rPr>
        <sz val="14"/>
        <rFont val="Times New Roman"/>
        <charset val="134"/>
      </rPr>
      <t>20%</t>
    </r>
    <r>
      <rPr>
        <sz val="14"/>
        <rFont val="方正仿宋_GBK"/>
        <charset val="134"/>
      </rPr>
      <t>。</t>
    </r>
    <r>
      <rPr>
        <sz val="14"/>
        <rFont val="Times New Roman"/>
        <charset val="134"/>
      </rPr>
      <t>2</t>
    </r>
    <r>
      <rPr>
        <sz val="14"/>
        <rFont val="方正仿宋_GBK"/>
        <charset val="134"/>
      </rPr>
      <t>街区室内抹灰</t>
    </r>
    <r>
      <rPr>
        <sz val="14"/>
        <rFont val="Times New Roman"/>
        <charset val="134"/>
      </rPr>
      <t>20%</t>
    </r>
  </si>
  <si>
    <r>
      <rPr>
        <sz val="14"/>
        <rFont val="Times New Roman"/>
        <charset val="134"/>
      </rPr>
      <t>1</t>
    </r>
    <r>
      <rPr>
        <sz val="14"/>
        <rFont val="方正仿宋_GBK"/>
        <charset val="134"/>
      </rPr>
      <t>街区外立面完成，公区装饰完成。园林景观完成</t>
    </r>
    <r>
      <rPr>
        <sz val="14"/>
        <rFont val="Times New Roman"/>
        <charset val="134"/>
      </rPr>
      <t>40%</t>
    </r>
    <r>
      <rPr>
        <sz val="14"/>
        <rFont val="方正仿宋_GBK"/>
        <charset val="134"/>
      </rPr>
      <t>。</t>
    </r>
    <r>
      <rPr>
        <sz val="14"/>
        <rFont val="Times New Roman"/>
        <charset val="134"/>
      </rPr>
      <t>2</t>
    </r>
    <r>
      <rPr>
        <sz val="14"/>
        <rFont val="方正仿宋_GBK"/>
        <charset val="134"/>
      </rPr>
      <t>街区室内抹灰</t>
    </r>
    <r>
      <rPr>
        <sz val="14"/>
        <rFont val="Times New Roman"/>
        <charset val="134"/>
      </rPr>
      <t>50%</t>
    </r>
    <r>
      <rPr>
        <sz val="14"/>
        <rFont val="方正仿宋_GBK"/>
        <charset val="134"/>
      </rPr>
      <t>，砌体完成</t>
    </r>
  </si>
  <si>
    <r>
      <rPr>
        <sz val="14"/>
        <rFont val="Times New Roman"/>
        <charset val="134"/>
      </rPr>
      <t>1</t>
    </r>
    <r>
      <rPr>
        <sz val="14"/>
        <rFont val="方正仿宋_GBK"/>
        <charset val="134"/>
      </rPr>
      <t>街区外立面完成，公区装饰完成。园林景观完成</t>
    </r>
    <r>
      <rPr>
        <sz val="14"/>
        <rFont val="Times New Roman"/>
        <charset val="134"/>
      </rPr>
      <t>70%</t>
    </r>
    <r>
      <rPr>
        <sz val="14"/>
        <rFont val="方正仿宋_GBK"/>
        <charset val="134"/>
      </rPr>
      <t>。</t>
    </r>
    <r>
      <rPr>
        <sz val="14"/>
        <rFont val="Times New Roman"/>
        <charset val="134"/>
      </rPr>
      <t>2</t>
    </r>
    <r>
      <rPr>
        <sz val="14"/>
        <rFont val="方正仿宋_GBK"/>
        <charset val="134"/>
      </rPr>
      <t>街区室内抹灰</t>
    </r>
    <r>
      <rPr>
        <sz val="14"/>
        <rFont val="Times New Roman"/>
        <charset val="134"/>
      </rPr>
      <t>50%</t>
    </r>
    <r>
      <rPr>
        <sz val="14"/>
        <rFont val="方正仿宋_GBK"/>
        <charset val="134"/>
      </rPr>
      <t>，砌体完成</t>
    </r>
  </si>
  <si>
    <r>
      <rPr>
        <sz val="14"/>
        <rFont val="Times New Roman"/>
        <charset val="134"/>
      </rPr>
      <t>1</t>
    </r>
    <r>
      <rPr>
        <sz val="14"/>
        <rFont val="方正仿宋_GBK"/>
        <charset val="134"/>
      </rPr>
      <t>街区所有工序完成，零星整改。</t>
    </r>
    <r>
      <rPr>
        <sz val="14"/>
        <rFont val="Times New Roman"/>
        <charset val="134"/>
      </rPr>
      <t>2</t>
    </r>
    <r>
      <rPr>
        <sz val="14"/>
        <rFont val="方正仿宋_GBK"/>
        <charset val="134"/>
      </rPr>
      <t>街区室内抹灰完成，砌体完成。</t>
    </r>
  </si>
  <si>
    <r>
      <rPr>
        <sz val="14"/>
        <rFont val="Times New Roman"/>
        <charset val="134"/>
      </rPr>
      <t>1</t>
    </r>
    <r>
      <rPr>
        <sz val="14"/>
        <rFont val="方正仿宋_GBK"/>
        <charset val="134"/>
      </rPr>
      <t>街区竣备。</t>
    </r>
    <r>
      <rPr>
        <sz val="14"/>
        <rFont val="Times New Roman"/>
        <charset val="134"/>
      </rPr>
      <t>2</t>
    </r>
    <r>
      <rPr>
        <sz val="14"/>
        <rFont val="方正仿宋_GBK"/>
        <charset val="134"/>
      </rPr>
      <t>街区室外立面完成</t>
    </r>
    <r>
      <rPr>
        <sz val="14"/>
        <rFont val="Times New Roman"/>
        <charset val="134"/>
      </rPr>
      <t>30%</t>
    </r>
  </si>
  <si>
    <r>
      <rPr>
        <sz val="14"/>
        <rFont val="Times New Roman"/>
        <charset val="134"/>
      </rPr>
      <t>2</t>
    </r>
    <r>
      <rPr>
        <sz val="14"/>
        <rFont val="方正仿宋_GBK"/>
        <charset val="134"/>
      </rPr>
      <t>街区室外立面完成</t>
    </r>
    <r>
      <rPr>
        <sz val="14"/>
        <rFont val="Times New Roman"/>
        <charset val="134"/>
      </rPr>
      <t>60%</t>
    </r>
  </si>
  <si>
    <r>
      <rPr>
        <sz val="14"/>
        <rFont val="Times New Roman"/>
        <charset val="134"/>
      </rPr>
      <t>2</t>
    </r>
    <r>
      <rPr>
        <sz val="14"/>
        <rFont val="方正仿宋_GBK"/>
        <charset val="134"/>
      </rPr>
      <t>街区室外立面完成</t>
    </r>
    <r>
      <rPr>
        <sz val="14"/>
        <rFont val="Times New Roman"/>
        <charset val="134"/>
      </rPr>
      <t>.</t>
    </r>
    <r>
      <rPr>
        <sz val="14"/>
        <rFont val="方正仿宋_GBK"/>
        <charset val="134"/>
      </rPr>
      <t>公区装修及设备安装完成</t>
    </r>
    <r>
      <rPr>
        <sz val="14"/>
        <rFont val="Times New Roman"/>
        <charset val="134"/>
      </rPr>
      <t>50%</t>
    </r>
  </si>
  <si>
    <r>
      <rPr>
        <sz val="14"/>
        <rFont val="Times New Roman"/>
        <charset val="134"/>
      </rPr>
      <t>2</t>
    </r>
    <r>
      <rPr>
        <sz val="14"/>
        <rFont val="方正仿宋_GBK"/>
        <charset val="134"/>
      </rPr>
      <t>街区公区装修完成，设备安装完成</t>
    </r>
    <r>
      <rPr>
        <sz val="14"/>
        <rFont val="Times New Roman"/>
        <charset val="134"/>
      </rPr>
      <t>90%</t>
    </r>
    <r>
      <rPr>
        <sz val="14"/>
        <rFont val="方正仿宋_GBK"/>
        <charset val="134"/>
      </rPr>
      <t>，园林完成</t>
    </r>
    <r>
      <rPr>
        <sz val="14"/>
        <rFont val="Times New Roman"/>
        <charset val="134"/>
      </rPr>
      <t>20</t>
    </r>
  </si>
  <si>
    <r>
      <rPr>
        <sz val="14"/>
        <rFont val="Times New Roman"/>
        <charset val="134"/>
      </rPr>
      <t>2</t>
    </r>
    <r>
      <rPr>
        <sz val="14"/>
        <rFont val="方正仿宋_GBK"/>
        <charset val="134"/>
      </rPr>
      <t>街区园林完成</t>
    </r>
    <r>
      <rPr>
        <sz val="14"/>
        <rFont val="Times New Roman"/>
        <charset val="134"/>
      </rPr>
      <t>90%</t>
    </r>
  </si>
  <si>
    <r>
      <rPr>
        <sz val="14"/>
        <rFont val="Times New Roman"/>
        <charset val="134"/>
      </rPr>
      <t>2</t>
    </r>
    <r>
      <rPr>
        <sz val="14"/>
        <rFont val="方正仿宋_GBK"/>
        <charset val="134"/>
      </rPr>
      <t>街区所有工序完成</t>
    </r>
  </si>
  <si>
    <t>彩云间</t>
  </si>
  <si>
    <t>奉节县睿江房地产开发有限公司</t>
  </si>
  <si>
    <t>完成部分楼栋交付</t>
  </si>
  <si>
    <r>
      <rPr>
        <sz val="14"/>
        <rFont val="Times New Roman"/>
        <charset val="134"/>
      </rPr>
      <t>11#</t>
    </r>
    <r>
      <rPr>
        <sz val="14"/>
        <rFont val="方正仿宋_GBK"/>
        <charset val="134"/>
      </rPr>
      <t>、</t>
    </r>
    <r>
      <rPr>
        <sz val="14"/>
        <rFont val="Times New Roman"/>
        <charset val="134"/>
      </rPr>
      <t>14#</t>
    </r>
    <r>
      <rPr>
        <sz val="14"/>
        <rFont val="方正仿宋_GBK"/>
        <charset val="134"/>
      </rPr>
      <t>楼主体封顶</t>
    </r>
    <r>
      <rPr>
        <sz val="14"/>
        <rFont val="Times New Roman"/>
        <charset val="134"/>
      </rPr>
      <t xml:space="preserve">
7~12#</t>
    </r>
    <r>
      <rPr>
        <sz val="14"/>
        <rFont val="方正仿宋_GBK"/>
        <charset val="134"/>
      </rPr>
      <t>楼周边车库基础完成</t>
    </r>
  </si>
  <si>
    <r>
      <rPr>
        <sz val="14"/>
        <rFont val="Times New Roman"/>
        <charset val="134"/>
      </rPr>
      <t xml:space="preserve">
7~12#</t>
    </r>
    <r>
      <rPr>
        <sz val="14"/>
        <rFont val="方正仿宋_GBK"/>
        <charset val="134"/>
      </rPr>
      <t>砌体完成</t>
    </r>
    <r>
      <rPr>
        <sz val="14"/>
        <rFont val="Times New Roman"/>
        <charset val="134"/>
      </rPr>
      <t>50%
14#</t>
    </r>
    <r>
      <rPr>
        <sz val="14"/>
        <rFont val="方正仿宋_GBK"/>
        <charset val="134"/>
      </rPr>
      <t>楼砌体完成</t>
    </r>
    <r>
      <rPr>
        <sz val="14"/>
        <rFont val="Times New Roman"/>
        <charset val="134"/>
      </rPr>
      <t>30%
7~12#</t>
    </r>
    <r>
      <rPr>
        <sz val="14"/>
        <rFont val="方正仿宋_GBK"/>
        <charset val="134"/>
      </rPr>
      <t>楼周边车库主体结构完成</t>
    </r>
    <r>
      <rPr>
        <sz val="14"/>
        <rFont val="Times New Roman"/>
        <charset val="134"/>
      </rPr>
      <t xml:space="preserve">
</t>
    </r>
  </si>
  <si>
    <r>
      <rPr>
        <sz val="14"/>
        <rFont val="Times New Roman"/>
        <charset val="134"/>
      </rPr>
      <t>7~12#</t>
    </r>
    <r>
      <rPr>
        <sz val="14"/>
        <rFont val="方正仿宋_GBK"/>
        <charset val="134"/>
      </rPr>
      <t>楼砌体抹灰完成</t>
    </r>
    <r>
      <rPr>
        <sz val="14"/>
        <rFont val="Times New Roman"/>
        <charset val="134"/>
      </rPr>
      <t xml:space="preserve">
14#</t>
    </r>
    <r>
      <rPr>
        <sz val="14"/>
        <rFont val="方正仿宋_GBK"/>
        <charset val="134"/>
      </rPr>
      <t>楼砌体完成</t>
    </r>
    <r>
      <rPr>
        <sz val="14"/>
        <rFont val="Times New Roman"/>
        <charset val="134"/>
      </rPr>
      <t>80%</t>
    </r>
  </si>
  <si>
    <r>
      <rPr>
        <sz val="14"/>
        <rFont val="Times New Roman"/>
        <charset val="134"/>
      </rPr>
      <t>7~12#</t>
    </r>
    <r>
      <rPr>
        <sz val="14"/>
        <rFont val="方正仿宋_GBK"/>
        <charset val="134"/>
      </rPr>
      <t>楼室内地坪完成</t>
    </r>
    <r>
      <rPr>
        <sz val="14"/>
        <rFont val="Times New Roman"/>
        <charset val="134"/>
      </rPr>
      <t>30%
14#</t>
    </r>
    <r>
      <rPr>
        <sz val="14"/>
        <rFont val="方正仿宋_GBK"/>
        <charset val="134"/>
      </rPr>
      <t>楼砌体抹灰完成</t>
    </r>
  </si>
  <si>
    <r>
      <rPr>
        <sz val="14"/>
        <rFont val="Times New Roman"/>
        <charset val="134"/>
      </rPr>
      <t>7~12#</t>
    </r>
    <r>
      <rPr>
        <sz val="14"/>
        <rFont val="方正仿宋_GBK"/>
        <charset val="134"/>
      </rPr>
      <t>楼室内地坪完成</t>
    </r>
    <r>
      <rPr>
        <sz val="14"/>
        <rFont val="Times New Roman"/>
        <charset val="134"/>
      </rPr>
      <t>70%
14#</t>
    </r>
    <r>
      <rPr>
        <sz val="14"/>
        <rFont val="方正仿宋_GBK"/>
        <charset val="134"/>
      </rPr>
      <t>楼室内地坪及防水完成</t>
    </r>
  </si>
  <si>
    <r>
      <rPr>
        <sz val="14"/>
        <rFont val="Times New Roman"/>
        <charset val="134"/>
      </rPr>
      <t>7~12#</t>
    </r>
    <r>
      <rPr>
        <sz val="14"/>
        <rFont val="方正仿宋_GBK"/>
        <charset val="134"/>
      </rPr>
      <t>楼室内地坪及防水完成</t>
    </r>
    <r>
      <rPr>
        <sz val="14"/>
        <rFont val="Times New Roman"/>
        <charset val="134"/>
      </rPr>
      <t xml:space="preserve">
14#</t>
    </r>
    <r>
      <rPr>
        <sz val="14"/>
        <rFont val="方正仿宋_GBK"/>
        <charset val="134"/>
      </rPr>
      <t>楼屋面瓦完成</t>
    </r>
  </si>
  <si>
    <r>
      <rPr>
        <sz val="14"/>
        <rFont val="Times New Roman"/>
        <charset val="134"/>
      </rPr>
      <t>7~12#</t>
    </r>
    <r>
      <rPr>
        <sz val="14"/>
        <rFont val="方正仿宋_GBK"/>
        <charset val="134"/>
      </rPr>
      <t>楼屋面瓦完成</t>
    </r>
    <r>
      <rPr>
        <sz val="14"/>
        <rFont val="Times New Roman"/>
        <charset val="134"/>
      </rPr>
      <t xml:space="preserve">
14#</t>
    </r>
    <r>
      <rPr>
        <sz val="14"/>
        <rFont val="方正仿宋_GBK"/>
        <charset val="134"/>
      </rPr>
      <t>楼外墙漆完成</t>
    </r>
    <r>
      <rPr>
        <sz val="14"/>
        <rFont val="Times New Roman"/>
        <charset val="134"/>
      </rPr>
      <t>30%</t>
    </r>
  </si>
  <si>
    <r>
      <rPr>
        <sz val="14"/>
        <rFont val="Times New Roman"/>
        <charset val="134"/>
      </rPr>
      <t>7~12#</t>
    </r>
    <r>
      <rPr>
        <sz val="14"/>
        <rFont val="方正仿宋_GBK"/>
        <charset val="134"/>
      </rPr>
      <t>楼外墙漆完成</t>
    </r>
    <r>
      <rPr>
        <sz val="14"/>
        <rFont val="Times New Roman"/>
        <charset val="134"/>
      </rPr>
      <t xml:space="preserve">
14#</t>
    </r>
    <r>
      <rPr>
        <sz val="14"/>
        <rFont val="方正仿宋_GBK"/>
        <charset val="134"/>
      </rPr>
      <t>楼外墙漆完成</t>
    </r>
    <r>
      <rPr>
        <sz val="14"/>
        <rFont val="Times New Roman"/>
        <charset val="134"/>
      </rPr>
      <t>80%</t>
    </r>
  </si>
  <si>
    <r>
      <rPr>
        <sz val="14"/>
        <rFont val="Times New Roman"/>
        <charset val="134"/>
      </rPr>
      <t>7~12#</t>
    </r>
    <r>
      <rPr>
        <sz val="14"/>
        <rFont val="方正仿宋_GBK"/>
        <charset val="134"/>
      </rPr>
      <t>楼公区装饰及园林景观完成</t>
    </r>
    <r>
      <rPr>
        <sz val="14"/>
        <rFont val="Times New Roman"/>
        <charset val="134"/>
      </rPr>
      <t xml:space="preserve">
14#</t>
    </r>
    <r>
      <rPr>
        <sz val="14"/>
        <rFont val="方正仿宋_GBK"/>
        <charset val="134"/>
      </rPr>
      <t>楼外墙漆完成</t>
    </r>
  </si>
  <si>
    <r>
      <rPr>
        <sz val="14"/>
        <rFont val="Times New Roman"/>
        <charset val="134"/>
      </rPr>
      <t>7~12#</t>
    </r>
    <r>
      <rPr>
        <sz val="14"/>
        <rFont val="方正仿宋_GBK"/>
        <charset val="134"/>
      </rPr>
      <t>楼交付</t>
    </r>
  </si>
  <si>
    <r>
      <rPr>
        <sz val="14"/>
        <rFont val="Times New Roman"/>
        <charset val="134"/>
      </rPr>
      <t>14#</t>
    </r>
    <r>
      <rPr>
        <sz val="14"/>
        <rFont val="方正仿宋_GBK"/>
        <charset val="134"/>
      </rPr>
      <t>楼公区装饰及园林景观完成</t>
    </r>
  </si>
  <si>
    <r>
      <rPr>
        <sz val="14"/>
        <rFont val="Times New Roman"/>
        <charset val="134"/>
      </rPr>
      <t>14#</t>
    </r>
    <r>
      <rPr>
        <sz val="14"/>
        <rFont val="方正仿宋_GBK"/>
        <charset val="134"/>
      </rPr>
      <t>楼交付</t>
    </r>
  </si>
  <si>
    <t>夔州丽景</t>
  </si>
  <si>
    <t>重庆百盐房地产有限公司</t>
  </si>
  <si>
    <r>
      <rPr>
        <sz val="14"/>
        <rFont val="方正仿宋_GBK"/>
        <charset val="134"/>
      </rPr>
      <t>项目用地面积</t>
    </r>
    <r>
      <rPr>
        <sz val="14"/>
        <rFont val="Times New Roman"/>
        <charset val="134"/>
      </rPr>
      <t>15482</t>
    </r>
    <r>
      <rPr>
        <sz val="14"/>
        <rFont val="方正仿宋_GBK"/>
        <charset val="134"/>
      </rPr>
      <t>平方米，总建筑面积</t>
    </r>
    <r>
      <rPr>
        <sz val="14"/>
        <rFont val="Times New Roman"/>
        <charset val="134"/>
      </rPr>
      <t>46491</t>
    </r>
    <r>
      <rPr>
        <sz val="14"/>
        <rFont val="方正仿宋_GBK"/>
        <charset val="134"/>
      </rPr>
      <t>平方米。其中住宅</t>
    </r>
    <r>
      <rPr>
        <sz val="14"/>
        <rFont val="Times New Roman"/>
        <charset val="134"/>
      </rPr>
      <t>25560</t>
    </r>
    <r>
      <rPr>
        <sz val="14"/>
        <rFont val="方正仿宋_GBK"/>
        <charset val="134"/>
      </rPr>
      <t>平方米，商业</t>
    </r>
    <r>
      <rPr>
        <sz val="14"/>
        <rFont val="Times New Roman"/>
        <charset val="134"/>
      </rPr>
      <t>1677</t>
    </r>
    <r>
      <rPr>
        <sz val="14"/>
        <rFont val="方正仿宋_GBK"/>
        <charset val="134"/>
      </rPr>
      <t>平方米，车库</t>
    </r>
    <r>
      <rPr>
        <sz val="14"/>
        <rFont val="Times New Roman"/>
        <charset val="134"/>
      </rPr>
      <t>19254</t>
    </r>
    <r>
      <rPr>
        <sz val="14"/>
        <rFont val="方正仿宋_GBK"/>
        <charset val="134"/>
      </rPr>
      <t>平方米。</t>
    </r>
  </si>
  <si>
    <t>2020-2024</t>
  </si>
  <si>
    <r>
      <rPr>
        <sz val="14"/>
        <rFont val="方正仿宋_GBK"/>
        <charset val="134"/>
      </rPr>
      <t>完成总工程量的</t>
    </r>
    <r>
      <rPr>
        <sz val="14"/>
        <rFont val="Times New Roman"/>
        <charset val="134"/>
      </rPr>
      <t>83.5%</t>
    </r>
  </si>
  <si>
    <r>
      <rPr>
        <sz val="14"/>
        <rFont val="方正仿宋_GBK"/>
        <charset val="134"/>
      </rPr>
      <t>完成总工程量的</t>
    </r>
    <r>
      <rPr>
        <sz val="14"/>
        <rFont val="Times New Roman"/>
        <charset val="134"/>
      </rPr>
      <t>85%</t>
    </r>
  </si>
  <si>
    <r>
      <rPr>
        <sz val="14"/>
        <rFont val="方正仿宋_GBK"/>
        <charset val="134"/>
      </rPr>
      <t>完成总工程量的</t>
    </r>
    <r>
      <rPr>
        <sz val="14"/>
        <rFont val="Times New Roman"/>
        <charset val="134"/>
      </rPr>
      <t>86.5%</t>
    </r>
  </si>
  <si>
    <r>
      <rPr>
        <sz val="14"/>
        <rFont val="方正仿宋_GBK"/>
        <charset val="134"/>
      </rPr>
      <t>完成总工程量的</t>
    </r>
    <r>
      <rPr>
        <sz val="14"/>
        <rFont val="Times New Roman"/>
        <charset val="134"/>
      </rPr>
      <t>88%</t>
    </r>
  </si>
  <si>
    <r>
      <rPr>
        <sz val="14"/>
        <rFont val="方正仿宋_GBK"/>
        <charset val="134"/>
      </rPr>
      <t>完成总工程量的</t>
    </r>
    <r>
      <rPr>
        <sz val="14"/>
        <rFont val="Times New Roman"/>
        <charset val="134"/>
      </rPr>
      <t>89.5%</t>
    </r>
  </si>
  <si>
    <r>
      <rPr>
        <sz val="14"/>
        <rFont val="方正仿宋_GBK"/>
        <charset val="134"/>
      </rPr>
      <t>完成总工程量的</t>
    </r>
    <r>
      <rPr>
        <sz val="14"/>
        <rFont val="Times New Roman"/>
        <charset val="134"/>
      </rPr>
      <t>91%</t>
    </r>
  </si>
  <si>
    <r>
      <rPr>
        <sz val="14"/>
        <rFont val="方正仿宋_GBK"/>
        <charset val="134"/>
      </rPr>
      <t>完成总工程量的</t>
    </r>
    <r>
      <rPr>
        <sz val="14"/>
        <rFont val="Times New Roman"/>
        <charset val="134"/>
      </rPr>
      <t>92.5%</t>
    </r>
  </si>
  <si>
    <r>
      <rPr>
        <sz val="14"/>
        <rFont val="方正仿宋_GBK"/>
        <charset val="134"/>
      </rPr>
      <t>完成总工程量的</t>
    </r>
    <r>
      <rPr>
        <sz val="14"/>
        <rFont val="Times New Roman"/>
        <charset val="134"/>
      </rPr>
      <t>94%</t>
    </r>
  </si>
  <si>
    <r>
      <rPr>
        <sz val="14"/>
        <rFont val="方正仿宋_GBK"/>
        <charset val="134"/>
      </rPr>
      <t>完成总工程量的</t>
    </r>
    <r>
      <rPr>
        <sz val="14"/>
        <rFont val="Times New Roman"/>
        <charset val="134"/>
      </rPr>
      <t>95.5%</t>
    </r>
  </si>
  <si>
    <r>
      <rPr>
        <sz val="14"/>
        <rFont val="方正仿宋_GBK"/>
        <charset val="134"/>
      </rPr>
      <t>完成总工程量的</t>
    </r>
    <r>
      <rPr>
        <sz val="14"/>
        <rFont val="Times New Roman"/>
        <charset val="134"/>
      </rPr>
      <t>97%</t>
    </r>
  </si>
  <si>
    <r>
      <rPr>
        <sz val="14"/>
        <rFont val="方正仿宋_GBK"/>
        <charset val="134"/>
      </rPr>
      <t>完成总工程量的</t>
    </r>
    <r>
      <rPr>
        <sz val="14"/>
        <rFont val="Times New Roman"/>
        <charset val="134"/>
      </rPr>
      <t>98.5%</t>
    </r>
  </si>
  <si>
    <r>
      <rPr>
        <sz val="14"/>
        <rFont val="方正仿宋_GBK"/>
        <charset val="134"/>
      </rPr>
      <t>完成总工程量的</t>
    </r>
    <r>
      <rPr>
        <sz val="14"/>
        <rFont val="Times New Roman"/>
        <charset val="134"/>
      </rPr>
      <t>100%</t>
    </r>
  </si>
  <si>
    <t>书香雅苑</t>
  </si>
  <si>
    <r>
      <rPr>
        <sz val="14"/>
        <rFont val="方正仿宋_GBK"/>
        <charset val="134"/>
      </rPr>
      <t>项目用地面积</t>
    </r>
    <r>
      <rPr>
        <sz val="14"/>
        <rFont val="Times New Roman"/>
        <charset val="134"/>
      </rPr>
      <t>52917</t>
    </r>
    <r>
      <rPr>
        <sz val="14"/>
        <rFont val="方正仿宋_GBK"/>
        <charset val="134"/>
      </rPr>
      <t>平方米，容积率</t>
    </r>
    <r>
      <rPr>
        <sz val="14"/>
        <rFont val="Times New Roman"/>
        <charset val="134"/>
      </rPr>
      <t>2.7</t>
    </r>
    <r>
      <rPr>
        <sz val="14"/>
        <rFont val="方正仿宋_GBK"/>
        <charset val="134"/>
      </rPr>
      <t>，总建筑面积</t>
    </r>
    <r>
      <rPr>
        <sz val="14"/>
        <rFont val="Times New Roman"/>
        <charset val="134"/>
      </rPr>
      <t>206564</t>
    </r>
    <r>
      <rPr>
        <sz val="14"/>
        <rFont val="方正仿宋_GBK"/>
        <charset val="134"/>
      </rPr>
      <t>平方米。其中住宅</t>
    </r>
    <r>
      <rPr>
        <sz val="14"/>
        <rFont val="Times New Roman"/>
        <charset val="134"/>
      </rPr>
      <t>135539</t>
    </r>
    <r>
      <rPr>
        <sz val="14"/>
        <rFont val="方正仿宋_GBK"/>
        <charset val="134"/>
      </rPr>
      <t>平方米，商业</t>
    </r>
    <r>
      <rPr>
        <sz val="14"/>
        <rFont val="Times New Roman"/>
        <charset val="134"/>
      </rPr>
      <t>3036</t>
    </r>
    <r>
      <rPr>
        <sz val="14"/>
        <rFont val="方正仿宋_GBK"/>
        <charset val="134"/>
      </rPr>
      <t>平方米，车库</t>
    </r>
    <r>
      <rPr>
        <sz val="14"/>
        <rFont val="Times New Roman"/>
        <charset val="134"/>
      </rPr>
      <t>67989</t>
    </r>
    <r>
      <rPr>
        <sz val="14"/>
        <rFont val="方正仿宋_GBK"/>
        <charset val="134"/>
      </rPr>
      <t>平方米。</t>
    </r>
  </si>
  <si>
    <r>
      <rPr>
        <sz val="14"/>
        <rFont val="方正仿宋_GBK"/>
        <charset val="134"/>
      </rPr>
      <t>完成总工程量的</t>
    </r>
    <r>
      <rPr>
        <sz val="14"/>
        <rFont val="Times New Roman"/>
        <charset val="134"/>
      </rPr>
      <t>75%</t>
    </r>
  </si>
  <si>
    <r>
      <rPr>
        <sz val="14"/>
        <rFont val="方正仿宋_GBK"/>
        <charset val="134"/>
      </rPr>
      <t>完成总工程量的</t>
    </r>
    <r>
      <rPr>
        <sz val="14"/>
        <rFont val="Times New Roman"/>
        <charset val="134"/>
      </rPr>
      <t>78%</t>
    </r>
  </si>
  <si>
    <r>
      <rPr>
        <sz val="14"/>
        <rFont val="方正仿宋_GBK"/>
        <charset val="134"/>
      </rPr>
      <t>完成总工程量的</t>
    </r>
    <r>
      <rPr>
        <sz val="14"/>
        <rFont val="Times New Roman"/>
        <charset val="134"/>
      </rPr>
      <t>81%</t>
    </r>
  </si>
  <si>
    <r>
      <rPr>
        <sz val="14"/>
        <rFont val="方正仿宋_GBK"/>
        <charset val="134"/>
      </rPr>
      <t>完成总工程量的</t>
    </r>
    <r>
      <rPr>
        <sz val="14"/>
        <rFont val="Times New Roman"/>
        <charset val="134"/>
      </rPr>
      <t>87%</t>
    </r>
  </si>
  <si>
    <r>
      <rPr>
        <sz val="14"/>
        <rFont val="方正仿宋_GBK"/>
        <charset val="134"/>
      </rPr>
      <t>完成总工程量的</t>
    </r>
    <r>
      <rPr>
        <sz val="14"/>
        <rFont val="Times New Roman"/>
        <charset val="134"/>
      </rPr>
      <t>89%</t>
    </r>
  </si>
  <si>
    <r>
      <rPr>
        <sz val="14"/>
        <rFont val="方正仿宋_GBK"/>
        <charset val="134"/>
      </rPr>
      <t>完成总工程量的</t>
    </r>
    <r>
      <rPr>
        <sz val="14"/>
        <rFont val="Times New Roman"/>
        <charset val="134"/>
      </rPr>
      <t>96%</t>
    </r>
  </si>
  <si>
    <r>
      <rPr>
        <sz val="14"/>
        <rFont val="方正仿宋_GBK"/>
        <charset val="134"/>
      </rPr>
      <t>完成总工程量的</t>
    </r>
    <r>
      <rPr>
        <sz val="14"/>
        <rFont val="Times New Roman"/>
        <charset val="134"/>
      </rPr>
      <t>98%</t>
    </r>
  </si>
  <si>
    <t>汀澜</t>
  </si>
  <si>
    <r>
      <rPr>
        <sz val="14"/>
        <rFont val="方正仿宋_GBK"/>
        <charset val="134"/>
      </rPr>
      <t>该项目用地面积</t>
    </r>
    <r>
      <rPr>
        <sz val="14"/>
        <rFont val="Times New Roman"/>
        <charset val="134"/>
      </rPr>
      <t>3.3</t>
    </r>
    <r>
      <rPr>
        <sz val="14"/>
        <rFont val="方正仿宋_GBK"/>
        <charset val="134"/>
      </rPr>
      <t>万平方米，总建筑面积</t>
    </r>
    <r>
      <rPr>
        <sz val="14"/>
        <rFont val="Times New Roman"/>
        <charset val="134"/>
      </rPr>
      <t>64539.81</t>
    </r>
    <r>
      <rPr>
        <sz val="14"/>
        <rFont val="方正仿宋_GBK"/>
        <charset val="134"/>
      </rPr>
      <t>平方米，容积率不大于</t>
    </r>
    <r>
      <rPr>
        <sz val="14"/>
        <rFont val="Times New Roman"/>
        <charset val="134"/>
      </rPr>
      <t>1.5</t>
    </r>
    <r>
      <rPr>
        <sz val="14"/>
        <rFont val="方正仿宋_GBK"/>
        <charset val="134"/>
      </rPr>
      <t>，建筑密度不大于</t>
    </r>
    <r>
      <rPr>
        <sz val="14"/>
        <rFont val="Times New Roman"/>
        <charset val="134"/>
      </rPr>
      <t>35%</t>
    </r>
    <r>
      <rPr>
        <sz val="14"/>
        <rFont val="方正仿宋_GBK"/>
        <charset val="134"/>
      </rPr>
      <t>，建筑高度不大于</t>
    </r>
    <r>
      <rPr>
        <sz val="14"/>
        <rFont val="Times New Roman"/>
        <charset val="134"/>
      </rPr>
      <t>24</t>
    </r>
    <r>
      <rPr>
        <sz val="14"/>
        <rFont val="方正仿宋_GBK"/>
        <charset val="134"/>
      </rPr>
      <t>米，绿地率不小于</t>
    </r>
    <r>
      <rPr>
        <sz val="14"/>
        <rFont val="Times New Roman"/>
        <charset val="134"/>
      </rPr>
      <t>30%</t>
    </r>
    <r>
      <rPr>
        <sz val="14"/>
        <rFont val="方正仿宋_GBK"/>
        <charset val="134"/>
      </rPr>
      <t>，其中住宅塔楼</t>
    </r>
    <r>
      <rPr>
        <sz val="14"/>
        <rFont val="Times New Roman"/>
        <charset val="134"/>
      </rPr>
      <t>12</t>
    </r>
    <r>
      <rPr>
        <sz val="14"/>
        <rFont val="方正仿宋_GBK"/>
        <charset val="134"/>
      </rPr>
      <t>栋，无临街商业。</t>
    </r>
  </si>
  <si>
    <t>2023-2025</t>
  </si>
  <si>
    <t>主楼全部封顶、室内砌体完成、外立面完成、设备施工</t>
  </si>
  <si>
    <r>
      <rPr>
        <sz val="14"/>
        <rFont val="Times New Roman"/>
        <charset val="134"/>
      </rPr>
      <t>1#</t>
    </r>
    <r>
      <rPr>
        <sz val="14"/>
        <rFont val="方正仿宋_GBK"/>
        <charset val="134"/>
      </rPr>
      <t>、</t>
    </r>
    <r>
      <rPr>
        <sz val="14"/>
        <rFont val="Times New Roman"/>
        <charset val="134"/>
      </rPr>
      <t>2#</t>
    </r>
    <r>
      <rPr>
        <sz val="14"/>
        <rFont val="方正仿宋_GBK"/>
        <charset val="134"/>
      </rPr>
      <t>外立面施工、</t>
    </r>
    <r>
      <rPr>
        <sz val="14"/>
        <rFont val="Times New Roman"/>
        <charset val="134"/>
      </rPr>
      <t>3/4/6#</t>
    </r>
    <r>
      <rPr>
        <sz val="14"/>
        <rFont val="方正仿宋_GBK"/>
        <charset val="134"/>
      </rPr>
      <t>室内砌体施工、</t>
    </r>
    <r>
      <rPr>
        <sz val="14"/>
        <rFont val="Times New Roman"/>
        <charset val="134"/>
      </rPr>
      <t>9-12#</t>
    </r>
    <r>
      <rPr>
        <sz val="14"/>
        <rFont val="方正仿宋_GBK"/>
        <charset val="134"/>
      </rPr>
      <t>楼基础施工</t>
    </r>
  </si>
  <si>
    <r>
      <rPr>
        <sz val="14"/>
        <rFont val="Times New Roman"/>
        <charset val="134"/>
      </rPr>
      <t>1#</t>
    </r>
    <r>
      <rPr>
        <sz val="14"/>
        <rFont val="方正仿宋_GBK"/>
        <charset val="134"/>
      </rPr>
      <t>、</t>
    </r>
    <r>
      <rPr>
        <sz val="14"/>
        <rFont val="Times New Roman"/>
        <charset val="134"/>
      </rPr>
      <t>2#</t>
    </r>
    <r>
      <rPr>
        <sz val="14"/>
        <rFont val="方正仿宋_GBK"/>
        <charset val="134"/>
      </rPr>
      <t>外立面施工完成、</t>
    </r>
    <r>
      <rPr>
        <sz val="14"/>
        <rFont val="Times New Roman"/>
        <charset val="134"/>
      </rPr>
      <t>3/4/6#</t>
    </r>
    <r>
      <rPr>
        <sz val="14"/>
        <rFont val="方正仿宋_GBK"/>
        <charset val="134"/>
      </rPr>
      <t>室内砌体施工、</t>
    </r>
    <r>
      <rPr>
        <sz val="14"/>
        <rFont val="Times New Roman"/>
        <charset val="134"/>
      </rPr>
      <t>9-12#</t>
    </r>
    <r>
      <rPr>
        <sz val="14"/>
        <rFont val="方正仿宋_GBK"/>
        <charset val="134"/>
      </rPr>
      <t>楼基础施工</t>
    </r>
  </si>
  <si>
    <r>
      <rPr>
        <sz val="14"/>
        <rFont val="Times New Roman"/>
        <charset val="134"/>
      </rPr>
      <t>3/5/6</t>
    </r>
    <r>
      <rPr>
        <sz val="14"/>
        <rFont val="方正仿宋_GBK"/>
        <charset val="134"/>
      </rPr>
      <t>外立面施工、</t>
    </r>
    <r>
      <rPr>
        <sz val="14"/>
        <rFont val="Times New Roman"/>
        <charset val="134"/>
      </rPr>
      <t>9-12#</t>
    </r>
    <r>
      <rPr>
        <sz val="14"/>
        <rFont val="方正仿宋_GBK"/>
        <charset val="134"/>
      </rPr>
      <t>主体结构施工、</t>
    </r>
    <r>
      <rPr>
        <sz val="14"/>
        <rFont val="Times New Roman"/>
        <charset val="134"/>
      </rPr>
      <t>7#</t>
    </r>
    <r>
      <rPr>
        <sz val="14"/>
        <rFont val="方正仿宋_GBK"/>
        <charset val="134"/>
      </rPr>
      <t>、</t>
    </r>
    <r>
      <rPr>
        <sz val="14"/>
        <rFont val="Times New Roman"/>
        <charset val="134"/>
      </rPr>
      <t>8#</t>
    </r>
    <r>
      <rPr>
        <sz val="14"/>
        <rFont val="方正仿宋_GBK"/>
        <charset val="134"/>
      </rPr>
      <t>基础施工</t>
    </r>
  </si>
  <si>
    <r>
      <rPr>
        <sz val="14"/>
        <rFont val="Times New Roman"/>
        <charset val="134"/>
      </rPr>
      <t>3/5/6</t>
    </r>
    <r>
      <rPr>
        <sz val="14"/>
        <rFont val="方正仿宋_GBK"/>
        <charset val="134"/>
      </rPr>
      <t>外立面施工、</t>
    </r>
    <r>
      <rPr>
        <sz val="14"/>
        <rFont val="Times New Roman"/>
        <charset val="134"/>
      </rPr>
      <t>9-12#</t>
    </r>
    <r>
      <rPr>
        <sz val="14"/>
        <rFont val="方正仿宋_GBK"/>
        <charset val="134"/>
      </rPr>
      <t>主体结构施工完成、</t>
    </r>
    <r>
      <rPr>
        <sz val="14"/>
        <rFont val="Times New Roman"/>
        <charset val="134"/>
      </rPr>
      <t>7#</t>
    </r>
    <r>
      <rPr>
        <sz val="14"/>
        <rFont val="方正仿宋_GBK"/>
        <charset val="134"/>
      </rPr>
      <t>、</t>
    </r>
    <r>
      <rPr>
        <sz val="14"/>
        <rFont val="Times New Roman"/>
        <charset val="134"/>
      </rPr>
      <t>8#</t>
    </r>
    <r>
      <rPr>
        <sz val="14"/>
        <rFont val="方正仿宋_GBK"/>
        <charset val="134"/>
      </rPr>
      <t>基础施工</t>
    </r>
  </si>
  <si>
    <r>
      <rPr>
        <sz val="14"/>
        <rFont val="Times New Roman"/>
        <charset val="134"/>
      </rPr>
      <t>3/5/6</t>
    </r>
    <r>
      <rPr>
        <sz val="14"/>
        <rFont val="方正仿宋_GBK"/>
        <charset val="134"/>
      </rPr>
      <t>外立面施工完成、</t>
    </r>
    <r>
      <rPr>
        <sz val="14"/>
        <rFont val="Times New Roman"/>
        <charset val="134"/>
      </rPr>
      <t>9-12#</t>
    </r>
    <r>
      <rPr>
        <sz val="14"/>
        <rFont val="方正仿宋_GBK"/>
        <charset val="134"/>
      </rPr>
      <t>主体结构施工完成、</t>
    </r>
    <r>
      <rPr>
        <sz val="14"/>
        <rFont val="Times New Roman"/>
        <charset val="134"/>
      </rPr>
      <t>7#</t>
    </r>
    <r>
      <rPr>
        <sz val="14"/>
        <rFont val="方正仿宋_GBK"/>
        <charset val="134"/>
      </rPr>
      <t>、</t>
    </r>
    <r>
      <rPr>
        <sz val="14"/>
        <rFont val="Times New Roman"/>
        <charset val="134"/>
      </rPr>
      <t>8#</t>
    </r>
    <r>
      <rPr>
        <sz val="14"/>
        <rFont val="方正仿宋_GBK"/>
        <charset val="134"/>
      </rPr>
      <t>基础施工完成</t>
    </r>
  </si>
  <si>
    <r>
      <rPr>
        <sz val="14"/>
        <rFont val="Times New Roman"/>
        <charset val="134"/>
      </rPr>
      <t>9-12#</t>
    </r>
    <r>
      <rPr>
        <sz val="14"/>
        <rFont val="方正仿宋_GBK"/>
        <charset val="134"/>
      </rPr>
      <t>外立面施工、</t>
    </r>
    <r>
      <rPr>
        <sz val="14"/>
        <rFont val="Times New Roman"/>
        <charset val="134"/>
      </rPr>
      <t>7/8#</t>
    </r>
    <r>
      <rPr>
        <sz val="14"/>
        <rFont val="方正仿宋_GBK"/>
        <charset val="134"/>
      </rPr>
      <t>楼主体结构施工完成、</t>
    </r>
    <r>
      <rPr>
        <sz val="14"/>
        <rFont val="Times New Roman"/>
        <charset val="134"/>
      </rPr>
      <t>3/5/6#</t>
    </r>
    <r>
      <rPr>
        <sz val="14"/>
        <rFont val="方正仿宋_GBK"/>
        <charset val="134"/>
      </rPr>
      <t>楼室内抹灰地坪</t>
    </r>
  </si>
  <si>
    <r>
      <rPr>
        <sz val="14"/>
        <rFont val="Times New Roman"/>
        <charset val="134"/>
      </rPr>
      <t>9-12#</t>
    </r>
    <r>
      <rPr>
        <sz val="14"/>
        <rFont val="方正仿宋_GBK"/>
        <charset val="134"/>
      </rPr>
      <t>外立面施工、</t>
    </r>
    <r>
      <rPr>
        <sz val="14"/>
        <rFont val="Times New Roman"/>
        <charset val="134"/>
      </rPr>
      <t>7/8#</t>
    </r>
    <r>
      <rPr>
        <sz val="14"/>
        <rFont val="方正仿宋_GBK"/>
        <charset val="134"/>
      </rPr>
      <t>楼砌体施工、</t>
    </r>
    <r>
      <rPr>
        <sz val="14"/>
        <rFont val="Times New Roman"/>
        <charset val="134"/>
      </rPr>
      <t>3/5/6#</t>
    </r>
    <r>
      <rPr>
        <sz val="14"/>
        <rFont val="方正仿宋_GBK"/>
        <charset val="134"/>
      </rPr>
      <t>楼室内抹灰地坪、</t>
    </r>
    <r>
      <rPr>
        <sz val="14"/>
        <rFont val="Times New Roman"/>
        <charset val="134"/>
      </rPr>
      <t>1#</t>
    </r>
    <r>
      <rPr>
        <sz val="14"/>
        <rFont val="方正仿宋_GBK"/>
        <charset val="134"/>
      </rPr>
      <t>、</t>
    </r>
    <r>
      <rPr>
        <sz val="14"/>
        <rFont val="Times New Roman"/>
        <charset val="134"/>
      </rPr>
      <t>2#</t>
    </r>
    <r>
      <rPr>
        <sz val="14"/>
        <rFont val="方正仿宋_GBK"/>
        <charset val="134"/>
      </rPr>
      <t>公区装饰</t>
    </r>
  </si>
  <si>
    <r>
      <rPr>
        <sz val="14"/>
        <rFont val="Times New Roman"/>
        <charset val="134"/>
      </rPr>
      <t>9-12#</t>
    </r>
    <r>
      <rPr>
        <sz val="14"/>
        <rFont val="方正仿宋_GBK"/>
        <charset val="134"/>
      </rPr>
      <t>外立面施工完成、</t>
    </r>
    <r>
      <rPr>
        <sz val="14"/>
        <rFont val="Times New Roman"/>
        <charset val="134"/>
      </rPr>
      <t>7/8#</t>
    </r>
    <r>
      <rPr>
        <sz val="14"/>
        <rFont val="方正仿宋_GBK"/>
        <charset val="134"/>
      </rPr>
      <t>楼砌体施工完成、</t>
    </r>
    <r>
      <rPr>
        <sz val="14"/>
        <rFont val="Times New Roman"/>
        <charset val="134"/>
      </rPr>
      <t>3/5/6#</t>
    </r>
    <r>
      <rPr>
        <sz val="14"/>
        <rFont val="方正仿宋_GBK"/>
        <charset val="134"/>
      </rPr>
      <t>楼室内抹灰地坪完成、</t>
    </r>
    <r>
      <rPr>
        <sz val="14"/>
        <rFont val="Times New Roman"/>
        <charset val="134"/>
      </rPr>
      <t>1#</t>
    </r>
    <r>
      <rPr>
        <sz val="14"/>
        <rFont val="方正仿宋_GBK"/>
        <charset val="134"/>
      </rPr>
      <t>、</t>
    </r>
    <r>
      <rPr>
        <sz val="14"/>
        <rFont val="Times New Roman"/>
        <charset val="134"/>
      </rPr>
      <t>2#</t>
    </r>
    <r>
      <rPr>
        <sz val="14"/>
        <rFont val="方正仿宋_GBK"/>
        <charset val="134"/>
      </rPr>
      <t>公区装饰</t>
    </r>
  </si>
  <si>
    <r>
      <rPr>
        <sz val="14"/>
        <rFont val="Times New Roman"/>
        <charset val="134"/>
      </rPr>
      <t>7/8#</t>
    </r>
    <r>
      <rPr>
        <sz val="14"/>
        <rFont val="方正仿宋_GBK"/>
        <charset val="134"/>
      </rPr>
      <t>楼外立面施工、</t>
    </r>
    <r>
      <rPr>
        <sz val="14"/>
        <rFont val="Times New Roman"/>
        <charset val="134"/>
      </rPr>
      <t>9-12#</t>
    </r>
    <r>
      <rPr>
        <sz val="14"/>
        <rFont val="方正仿宋_GBK"/>
        <charset val="134"/>
      </rPr>
      <t>室内抹灰地坪、</t>
    </r>
    <r>
      <rPr>
        <sz val="14"/>
        <rFont val="Times New Roman"/>
        <charset val="134"/>
      </rPr>
      <t>3/5/6</t>
    </r>
    <r>
      <rPr>
        <sz val="14"/>
        <rFont val="方正仿宋_GBK"/>
        <charset val="134"/>
      </rPr>
      <t>楼公区装饰</t>
    </r>
  </si>
  <si>
    <r>
      <rPr>
        <sz val="14"/>
        <rFont val="Times New Roman"/>
        <charset val="134"/>
      </rPr>
      <t>7/8#</t>
    </r>
    <r>
      <rPr>
        <sz val="14"/>
        <rFont val="方正仿宋_GBK"/>
        <charset val="134"/>
      </rPr>
      <t>楼外立面施工、</t>
    </r>
    <r>
      <rPr>
        <sz val="14"/>
        <rFont val="Times New Roman"/>
        <charset val="134"/>
      </rPr>
      <t>9-12#</t>
    </r>
    <r>
      <rPr>
        <sz val="14"/>
        <rFont val="方正仿宋_GBK"/>
        <charset val="134"/>
      </rPr>
      <t>室内抹灰地坪完成、</t>
    </r>
    <r>
      <rPr>
        <sz val="14"/>
        <rFont val="Times New Roman"/>
        <charset val="134"/>
      </rPr>
      <t>3/5/6</t>
    </r>
    <r>
      <rPr>
        <sz val="14"/>
        <rFont val="方正仿宋_GBK"/>
        <charset val="134"/>
      </rPr>
      <t>楼公区装饰</t>
    </r>
  </si>
  <si>
    <t>外立面全部完成、室内抹灰完成、公区装饰施工、车库顶板防水</t>
  </si>
  <si>
    <t>公区装饰施工、车库地坪施工、消防设备安装施工、车库顶板基层回填</t>
  </si>
  <si>
    <t>阅云台</t>
  </si>
  <si>
    <t>奉节县开诚房地产开发有限公司</t>
  </si>
  <si>
    <r>
      <rPr>
        <sz val="14"/>
        <rFont val="方正仿宋_GBK"/>
        <charset val="134"/>
      </rPr>
      <t>项目用地面积</t>
    </r>
    <r>
      <rPr>
        <sz val="14"/>
        <rFont val="Times New Roman"/>
        <charset val="134"/>
      </rPr>
      <t>46433</t>
    </r>
    <r>
      <rPr>
        <sz val="14"/>
        <rFont val="方正仿宋_GBK"/>
        <charset val="134"/>
      </rPr>
      <t>平方米，容积率</t>
    </r>
    <r>
      <rPr>
        <sz val="14"/>
        <rFont val="Times New Roman"/>
        <charset val="134"/>
      </rPr>
      <t>2.0</t>
    </r>
    <r>
      <rPr>
        <sz val="14"/>
        <rFont val="方正仿宋_GBK"/>
        <charset val="134"/>
      </rPr>
      <t>，总建筑面积</t>
    </r>
    <r>
      <rPr>
        <sz val="14"/>
        <rFont val="Times New Roman"/>
        <charset val="134"/>
      </rPr>
      <t>118507</t>
    </r>
    <r>
      <rPr>
        <sz val="14"/>
        <rFont val="方正仿宋_GBK"/>
        <charset val="134"/>
      </rPr>
      <t>平方米。其中住宅</t>
    </r>
    <r>
      <rPr>
        <sz val="14"/>
        <rFont val="Times New Roman"/>
        <charset val="134"/>
      </rPr>
      <t>89310</t>
    </r>
    <r>
      <rPr>
        <sz val="14"/>
        <rFont val="方正仿宋_GBK"/>
        <charset val="134"/>
      </rPr>
      <t>平方米，商业</t>
    </r>
    <r>
      <rPr>
        <sz val="14"/>
        <rFont val="Times New Roman"/>
        <charset val="134"/>
      </rPr>
      <t>2784</t>
    </r>
    <r>
      <rPr>
        <sz val="14"/>
        <rFont val="方正仿宋_GBK"/>
        <charset val="134"/>
      </rPr>
      <t>平方米，车库</t>
    </r>
    <r>
      <rPr>
        <sz val="14"/>
        <rFont val="Times New Roman"/>
        <charset val="134"/>
      </rPr>
      <t>24568</t>
    </r>
    <r>
      <rPr>
        <sz val="14"/>
        <rFont val="方正仿宋_GBK"/>
        <charset val="134"/>
      </rPr>
      <t>平方米。</t>
    </r>
  </si>
  <si>
    <r>
      <rPr>
        <sz val="12"/>
        <rFont val="方正仿宋_GBK"/>
        <charset val="134"/>
      </rPr>
      <t>完成总进度</t>
    </r>
    <r>
      <rPr>
        <sz val="12"/>
        <rFont val="Times New Roman"/>
        <charset val="134"/>
      </rPr>
      <t>40%</t>
    </r>
  </si>
  <si>
    <r>
      <rPr>
        <sz val="14"/>
        <rFont val="Times New Roman"/>
        <charset val="134"/>
      </rPr>
      <t>1#</t>
    </r>
    <r>
      <rPr>
        <sz val="14"/>
        <rFont val="方正仿宋_GBK"/>
        <charset val="134"/>
      </rPr>
      <t>楼主体结构完成；砌体施工完成</t>
    </r>
    <r>
      <rPr>
        <sz val="14"/>
        <rFont val="Times New Roman"/>
        <charset val="134"/>
      </rPr>
      <t>25%
2#</t>
    </r>
    <r>
      <rPr>
        <sz val="14"/>
        <rFont val="方正仿宋_GBK"/>
        <charset val="134"/>
      </rPr>
      <t>楼主体结构施工完成</t>
    </r>
    <r>
      <rPr>
        <sz val="14"/>
        <rFont val="Times New Roman"/>
        <charset val="134"/>
      </rPr>
      <t>55%
3#</t>
    </r>
    <r>
      <rPr>
        <sz val="14"/>
        <rFont val="方正仿宋_GBK"/>
        <charset val="134"/>
      </rPr>
      <t>楼桩基施工完成</t>
    </r>
    <r>
      <rPr>
        <sz val="14"/>
        <rFont val="Times New Roman"/>
        <charset val="134"/>
      </rPr>
      <t xml:space="preserve">
5#</t>
    </r>
    <r>
      <rPr>
        <sz val="14"/>
        <rFont val="方正仿宋_GBK"/>
        <charset val="134"/>
      </rPr>
      <t>楼主体结构施工完成</t>
    </r>
    <r>
      <rPr>
        <sz val="14"/>
        <rFont val="Times New Roman"/>
        <charset val="134"/>
      </rPr>
      <t>10%
6#</t>
    </r>
    <r>
      <rPr>
        <sz val="14"/>
        <rFont val="方正仿宋_GBK"/>
        <charset val="134"/>
      </rPr>
      <t>楼主体结构完成；砌体施工完成</t>
    </r>
    <r>
      <rPr>
        <sz val="14"/>
        <rFont val="Times New Roman"/>
        <charset val="134"/>
      </rPr>
      <t>25%
7#</t>
    </r>
    <r>
      <rPr>
        <sz val="14"/>
        <rFont val="方正仿宋_GBK"/>
        <charset val="134"/>
      </rPr>
      <t>楼主体结构完成；砌体施工完成</t>
    </r>
    <r>
      <rPr>
        <sz val="14"/>
        <rFont val="Times New Roman"/>
        <charset val="134"/>
      </rPr>
      <t>25%</t>
    </r>
  </si>
  <si>
    <r>
      <rPr>
        <sz val="14"/>
        <rFont val="Times New Roman"/>
        <charset val="134"/>
      </rPr>
      <t>1#</t>
    </r>
    <r>
      <rPr>
        <sz val="14"/>
        <rFont val="方正仿宋_GBK"/>
        <charset val="134"/>
      </rPr>
      <t>楼主体结构完成；砌体施工完成</t>
    </r>
    <r>
      <rPr>
        <sz val="14"/>
        <rFont val="Times New Roman"/>
        <charset val="134"/>
      </rPr>
      <t>50%
2#</t>
    </r>
    <r>
      <rPr>
        <sz val="14"/>
        <rFont val="方正仿宋_GBK"/>
        <charset val="134"/>
      </rPr>
      <t>楼主体结构施工完成</t>
    </r>
    <r>
      <rPr>
        <sz val="14"/>
        <rFont val="Times New Roman"/>
        <charset val="134"/>
      </rPr>
      <t>70%
3#</t>
    </r>
    <r>
      <rPr>
        <sz val="14"/>
        <rFont val="方正仿宋_GBK"/>
        <charset val="134"/>
      </rPr>
      <t>楼主体结构施工完成</t>
    </r>
    <r>
      <rPr>
        <sz val="14"/>
        <rFont val="Times New Roman"/>
        <charset val="134"/>
      </rPr>
      <t>10%
5#</t>
    </r>
    <r>
      <rPr>
        <sz val="14"/>
        <rFont val="方正仿宋_GBK"/>
        <charset val="134"/>
      </rPr>
      <t>楼主体结构施工完成</t>
    </r>
    <r>
      <rPr>
        <sz val="14"/>
        <rFont val="Times New Roman"/>
        <charset val="134"/>
      </rPr>
      <t>25%
6#</t>
    </r>
    <r>
      <rPr>
        <sz val="14"/>
        <rFont val="方正仿宋_GBK"/>
        <charset val="134"/>
      </rPr>
      <t>楼主体结构完成；砌体施工完成</t>
    </r>
    <r>
      <rPr>
        <sz val="14"/>
        <rFont val="Times New Roman"/>
        <charset val="134"/>
      </rPr>
      <t>50%
7#</t>
    </r>
    <r>
      <rPr>
        <sz val="14"/>
        <rFont val="方正仿宋_GBK"/>
        <charset val="134"/>
      </rPr>
      <t>楼主体结构完成；砌体施工完成</t>
    </r>
    <r>
      <rPr>
        <sz val="14"/>
        <rFont val="Times New Roman"/>
        <charset val="134"/>
      </rPr>
      <t>50%</t>
    </r>
  </si>
  <si>
    <r>
      <rPr>
        <sz val="14"/>
        <rFont val="Times New Roman"/>
        <charset val="134"/>
      </rPr>
      <t>1#</t>
    </r>
    <r>
      <rPr>
        <sz val="14"/>
        <rFont val="方正仿宋_GBK"/>
        <charset val="134"/>
      </rPr>
      <t>楼主体结构完成；砌体施工完成</t>
    </r>
    <r>
      <rPr>
        <sz val="14"/>
        <rFont val="Times New Roman"/>
        <charset val="134"/>
      </rPr>
      <t>75%
2#</t>
    </r>
    <r>
      <rPr>
        <sz val="14"/>
        <rFont val="方正仿宋_GBK"/>
        <charset val="134"/>
      </rPr>
      <t>楼主体结构完成</t>
    </r>
    <r>
      <rPr>
        <sz val="14"/>
        <rFont val="Times New Roman"/>
        <charset val="134"/>
      </rPr>
      <t>85%
3#</t>
    </r>
    <r>
      <rPr>
        <sz val="14"/>
        <rFont val="方正仿宋_GBK"/>
        <charset val="134"/>
      </rPr>
      <t>楼主体结构施工完成</t>
    </r>
    <r>
      <rPr>
        <sz val="14"/>
        <rFont val="Times New Roman"/>
        <charset val="134"/>
      </rPr>
      <t>25%
5#</t>
    </r>
    <r>
      <rPr>
        <sz val="14"/>
        <rFont val="方正仿宋_GBK"/>
        <charset val="134"/>
      </rPr>
      <t>楼主体结构施工完成</t>
    </r>
    <r>
      <rPr>
        <sz val="14"/>
        <rFont val="Times New Roman"/>
        <charset val="134"/>
      </rPr>
      <t>40%
6#</t>
    </r>
    <r>
      <rPr>
        <sz val="14"/>
        <rFont val="方正仿宋_GBK"/>
        <charset val="134"/>
      </rPr>
      <t>楼主体结构完成；砌体施工完成</t>
    </r>
    <r>
      <rPr>
        <sz val="14"/>
        <rFont val="Times New Roman"/>
        <charset val="134"/>
      </rPr>
      <t>75%
7#</t>
    </r>
    <r>
      <rPr>
        <sz val="14"/>
        <rFont val="方正仿宋_GBK"/>
        <charset val="134"/>
      </rPr>
      <t>楼主体结构完成；砌体施工完成</t>
    </r>
    <r>
      <rPr>
        <sz val="14"/>
        <rFont val="Times New Roman"/>
        <charset val="134"/>
      </rPr>
      <t>75%</t>
    </r>
  </si>
  <si>
    <r>
      <rPr>
        <sz val="14"/>
        <rFont val="Times New Roman"/>
        <charset val="134"/>
      </rPr>
      <t>1#</t>
    </r>
    <r>
      <rPr>
        <sz val="14"/>
        <rFont val="方正仿宋_GBK"/>
        <charset val="134"/>
      </rPr>
      <t>楼主体结构完成；砌体施工完成</t>
    </r>
    <r>
      <rPr>
        <sz val="14"/>
        <rFont val="Times New Roman"/>
        <charset val="134"/>
      </rPr>
      <t xml:space="preserve">
2#</t>
    </r>
    <r>
      <rPr>
        <sz val="14"/>
        <rFont val="方正仿宋_GBK"/>
        <charset val="134"/>
      </rPr>
      <t>楼主体结构完成</t>
    </r>
    <r>
      <rPr>
        <sz val="14"/>
        <rFont val="Times New Roman"/>
        <charset val="134"/>
      </rPr>
      <t xml:space="preserve">
3#</t>
    </r>
    <r>
      <rPr>
        <sz val="14"/>
        <rFont val="方正仿宋_GBK"/>
        <charset val="134"/>
      </rPr>
      <t>楼主体结构施工完成</t>
    </r>
    <r>
      <rPr>
        <sz val="14"/>
        <rFont val="Times New Roman"/>
        <charset val="134"/>
      </rPr>
      <t>40%
4#</t>
    </r>
    <r>
      <rPr>
        <sz val="14"/>
        <rFont val="方正仿宋_GBK"/>
        <charset val="134"/>
      </rPr>
      <t>楼基础动工</t>
    </r>
    <r>
      <rPr>
        <sz val="14"/>
        <rFont val="Times New Roman"/>
        <charset val="134"/>
      </rPr>
      <t xml:space="preserve">
5#</t>
    </r>
    <r>
      <rPr>
        <sz val="14"/>
        <rFont val="方正仿宋_GBK"/>
        <charset val="134"/>
      </rPr>
      <t>楼主体结构施工完成</t>
    </r>
    <r>
      <rPr>
        <sz val="14"/>
        <rFont val="Times New Roman"/>
        <charset val="134"/>
      </rPr>
      <t>55%
6#</t>
    </r>
    <r>
      <rPr>
        <sz val="14"/>
        <rFont val="方正仿宋_GBK"/>
        <charset val="134"/>
      </rPr>
      <t>楼主体结构完成；砌体施工完成</t>
    </r>
    <r>
      <rPr>
        <sz val="14"/>
        <rFont val="Times New Roman"/>
        <charset val="134"/>
      </rPr>
      <t xml:space="preserve">
7#</t>
    </r>
    <r>
      <rPr>
        <sz val="14"/>
        <rFont val="方正仿宋_GBK"/>
        <charset val="134"/>
      </rPr>
      <t>楼主体结构完成；砌体施工完成</t>
    </r>
  </si>
  <si>
    <r>
      <rPr>
        <sz val="14"/>
        <rFont val="Times New Roman"/>
        <charset val="134"/>
      </rPr>
      <t>1#</t>
    </r>
    <r>
      <rPr>
        <sz val="14"/>
        <rFont val="方正仿宋_GBK"/>
        <charset val="134"/>
      </rPr>
      <t>楼内墙抹灰施工完成</t>
    </r>
    <r>
      <rPr>
        <sz val="14"/>
        <rFont val="Times New Roman"/>
        <charset val="134"/>
      </rPr>
      <t>25%
2#</t>
    </r>
    <r>
      <rPr>
        <sz val="14"/>
        <rFont val="方正仿宋_GBK"/>
        <charset val="134"/>
      </rPr>
      <t>楼主体结构完成；砌体施工完成</t>
    </r>
    <r>
      <rPr>
        <sz val="14"/>
        <rFont val="Times New Roman"/>
        <charset val="134"/>
      </rPr>
      <t>25%
3#</t>
    </r>
    <r>
      <rPr>
        <sz val="14"/>
        <rFont val="方正仿宋_GBK"/>
        <charset val="134"/>
      </rPr>
      <t>楼主体结构施工完成</t>
    </r>
    <r>
      <rPr>
        <sz val="14"/>
        <rFont val="Times New Roman"/>
        <charset val="134"/>
      </rPr>
      <t>55%
4#</t>
    </r>
    <r>
      <rPr>
        <sz val="14"/>
        <rFont val="方正仿宋_GBK"/>
        <charset val="134"/>
      </rPr>
      <t>楼基础施工完成</t>
    </r>
    <r>
      <rPr>
        <sz val="14"/>
        <rFont val="Times New Roman"/>
        <charset val="134"/>
      </rPr>
      <t>50%
5#</t>
    </r>
    <r>
      <rPr>
        <sz val="14"/>
        <rFont val="方正仿宋_GBK"/>
        <charset val="134"/>
      </rPr>
      <t>楼主体结构施工完成</t>
    </r>
    <r>
      <rPr>
        <sz val="14"/>
        <rFont val="Times New Roman"/>
        <charset val="134"/>
      </rPr>
      <t>70%
6#</t>
    </r>
    <r>
      <rPr>
        <sz val="14"/>
        <rFont val="方正仿宋_GBK"/>
        <charset val="134"/>
      </rPr>
      <t>楼内墙抹灰施工完成</t>
    </r>
    <r>
      <rPr>
        <sz val="14"/>
        <rFont val="Times New Roman"/>
        <charset val="134"/>
      </rPr>
      <t>25%
7#</t>
    </r>
    <r>
      <rPr>
        <sz val="14"/>
        <rFont val="方正仿宋_GBK"/>
        <charset val="134"/>
      </rPr>
      <t>楼内墙抹灰施工完成</t>
    </r>
    <r>
      <rPr>
        <sz val="14"/>
        <rFont val="Times New Roman"/>
        <charset val="134"/>
      </rPr>
      <t>25%</t>
    </r>
  </si>
  <si>
    <r>
      <rPr>
        <sz val="14"/>
        <rFont val="Times New Roman"/>
        <charset val="134"/>
      </rPr>
      <t>1#</t>
    </r>
    <r>
      <rPr>
        <sz val="14"/>
        <rFont val="方正仿宋_GBK"/>
        <charset val="134"/>
      </rPr>
      <t>楼内墙抹灰施工完成</t>
    </r>
    <r>
      <rPr>
        <sz val="14"/>
        <rFont val="Times New Roman"/>
        <charset val="134"/>
      </rPr>
      <t>50%
2#</t>
    </r>
    <r>
      <rPr>
        <sz val="14"/>
        <rFont val="方正仿宋_GBK"/>
        <charset val="134"/>
      </rPr>
      <t>楼主体结构完成；砌体施工完成</t>
    </r>
    <r>
      <rPr>
        <sz val="14"/>
        <rFont val="Times New Roman"/>
        <charset val="134"/>
      </rPr>
      <t>50%
3#</t>
    </r>
    <r>
      <rPr>
        <sz val="14"/>
        <rFont val="方正仿宋_GBK"/>
        <charset val="134"/>
      </rPr>
      <t>楼主体结构施工完成</t>
    </r>
    <r>
      <rPr>
        <sz val="14"/>
        <rFont val="Times New Roman"/>
        <charset val="134"/>
      </rPr>
      <t>70%
4#</t>
    </r>
    <r>
      <rPr>
        <sz val="14"/>
        <rFont val="方正仿宋_GBK"/>
        <charset val="134"/>
      </rPr>
      <t>楼基础施工完成</t>
    </r>
    <r>
      <rPr>
        <sz val="14"/>
        <rFont val="Times New Roman"/>
        <charset val="134"/>
      </rPr>
      <t xml:space="preserve">
5#</t>
    </r>
    <r>
      <rPr>
        <sz val="14"/>
        <rFont val="方正仿宋_GBK"/>
        <charset val="134"/>
      </rPr>
      <t>楼主体结构施工完成</t>
    </r>
    <r>
      <rPr>
        <sz val="14"/>
        <rFont val="Times New Roman"/>
        <charset val="134"/>
      </rPr>
      <t>80%
6#</t>
    </r>
    <r>
      <rPr>
        <sz val="14"/>
        <rFont val="方正仿宋_GBK"/>
        <charset val="134"/>
      </rPr>
      <t>楼内墙抹灰施工完成</t>
    </r>
    <r>
      <rPr>
        <sz val="14"/>
        <rFont val="Times New Roman"/>
        <charset val="134"/>
      </rPr>
      <t>50%
7#</t>
    </r>
    <r>
      <rPr>
        <sz val="14"/>
        <rFont val="方正仿宋_GBK"/>
        <charset val="134"/>
      </rPr>
      <t>楼内墙抹灰施工完成</t>
    </r>
    <r>
      <rPr>
        <sz val="14"/>
        <rFont val="Times New Roman"/>
        <charset val="134"/>
      </rPr>
      <t>50%
8#</t>
    </r>
    <r>
      <rPr>
        <sz val="14"/>
        <rFont val="方正仿宋_GBK"/>
        <charset val="134"/>
      </rPr>
      <t>楼基础动工</t>
    </r>
  </si>
  <si>
    <r>
      <rPr>
        <sz val="14"/>
        <rFont val="Times New Roman"/>
        <charset val="134"/>
      </rPr>
      <t>1#</t>
    </r>
    <r>
      <rPr>
        <sz val="14"/>
        <rFont val="方正仿宋_GBK"/>
        <charset val="134"/>
      </rPr>
      <t>楼内墙抹灰施工完成</t>
    </r>
    <r>
      <rPr>
        <sz val="14"/>
        <rFont val="Times New Roman"/>
        <charset val="134"/>
      </rPr>
      <t>75%
2#</t>
    </r>
    <r>
      <rPr>
        <sz val="14"/>
        <rFont val="方正仿宋_GBK"/>
        <charset val="134"/>
      </rPr>
      <t>楼主体结构完成；砌体施工完成</t>
    </r>
    <r>
      <rPr>
        <sz val="14"/>
        <rFont val="Times New Roman"/>
        <charset val="134"/>
      </rPr>
      <t>75%
3#</t>
    </r>
    <r>
      <rPr>
        <sz val="14"/>
        <rFont val="方正仿宋_GBK"/>
        <charset val="134"/>
      </rPr>
      <t>楼主体结构施工完成</t>
    </r>
    <r>
      <rPr>
        <sz val="14"/>
        <rFont val="Times New Roman"/>
        <charset val="134"/>
      </rPr>
      <t>85%
4#</t>
    </r>
    <r>
      <rPr>
        <sz val="14"/>
        <rFont val="方正仿宋_GBK"/>
        <charset val="134"/>
      </rPr>
      <t>楼主体结构施工完成</t>
    </r>
    <r>
      <rPr>
        <sz val="14"/>
        <rFont val="Times New Roman"/>
        <charset val="134"/>
      </rPr>
      <t>10%
5#</t>
    </r>
    <r>
      <rPr>
        <sz val="14"/>
        <rFont val="方正仿宋_GBK"/>
        <charset val="134"/>
      </rPr>
      <t>楼主体结构施工完成</t>
    </r>
    <r>
      <rPr>
        <sz val="14"/>
        <rFont val="Times New Roman"/>
        <charset val="134"/>
      </rPr>
      <t xml:space="preserve">
6#</t>
    </r>
    <r>
      <rPr>
        <sz val="14"/>
        <rFont val="方正仿宋_GBK"/>
        <charset val="134"/>
      </rPr>
      <t>楼内墙抹灰施工完成</t>
    </r>
    <r>
      <rPr>
        <sz val="14"/>
        <rFont val="Times New Roman"/>
        <charset val="134"/>
      </rPr>
      <t>75%
7#</t>
    </r>
    <r>
      <rPr>
        <sz val="14"/>
        <rFont val="方正仿宋_GBK"/>
        <charset val="134"/>
      </rPr>
      <t>楼内墙抹灰施工完成</t>
    </r>
    <r>
      <rPr>
        <sz val="14"/>
        <rFont val="Times New Roman"/>
        <charset val="134"/>
      </rPr>
      <t>75%
8#</t>
    </r>
    <r>
      <rPr>
        <sz val="14"/>
        <rFont val="方正仿宋_GBK"/>
        <charset val="134"/>
      </rPr>
      <t>楼基础施工完成</t>
    </r>
    <r>
      <rPr>
        <sz val="14"/>
        <rFont val="Times New Roman"/>
        <charset val="134"/>
      </rPr>
      <t>50%</t>
    </r>
  </si>
  <si>
    <r>
      <rPr>
        <sz val="14"/>
        <rFont val="Times New Roman"/>
        <charset val="134"/>
      </rPr>
      <t>1#</t>
    </r>
    <r>
      <rPr>
        <sz val="14"/>
        <rFont val="方正仿宋_GBK"/>
        <charset val="134"/>
      </rPr>
      <t>楼内墙抹灰施工完成</t>
    </r>
    <r>
      <rPr>
        <sz val="14"/>
        <rFont val="Times New Roman"/>
        <charset val="134"/>
      </rPr>
      <t xml:space="preserve">
2#</t>
    </r>
    <r>
      <rPr>
        <sz val="14"/>
        <rFont val="方正仿宋_GBK"/>
        <charset val="134"/>
      </rPr>
      <t>楼主体结构完成；砌体施工完成</t>
    </r>
    <r>
      <rPr>
        <sz val="14"/>
        <rFont val="Times New Roman"/>
        <charset val="134"/>
      </rPr>
      <t xml:space="preserve">
3#</t>
    </r>
    <r>
      <rPr>
        <sz val="14"/>
        <rFont val="方正仿宋_GBK"/>
        <charset val="134"/>
      </rPr>
      <t>楼主体结构施工完成</t>
    </r>
    <r>
      <rPr>
        <sz val="14"/>
        <rFont val="Times New Roman"/>
        <charset val="134"/>
      </rPr>
      <t xml:space="preserve">
4#</t>
    </r>
    <r>
      <rPr>
        <sz val="14"/>
        <rFont val="方正仿宋_GBK"/>
        <charset val="134"/>
      </rPr>
      <t>楼主体结构施工完成</t>
    </r>
    <r>
      <rPr>
        <sz val="14"/>
        <rFont val="Times New Roman"/>
        <charset val="134"/>
      </rPr>
      <t>25%
5#</t>
    </r>
    <r>
      <rPr>
        <sz val="14"/>
        <rFont val="方正仿宋_GBK"/>
        <charset val="134"/>
      </rPr>
      <t>楼主体结构完成；砌体施工完成</t>
    </r>
    <r>
      <rPr>
        <sz val="14"/>
        <rFont val="Times New Roman"/>
        <charset val="134"/>
      </rPr>
      <t>30%
6#</t>
    </r>
    <r>
      <rPr>
        <sz val="14"/>
        <rFont val="方正仿宋_GBK"/>
        <charset val="134"/>
      </rPr>
      <t>楼内墙抹灰施工完成</t>
    </r>
    <r>
      <rPr>
        <sz val="14"/>
        <rFont val="Times New Roman"/>
        <charset val="134"/>
      </rPr>
      <t xml:space="preserve">
7#</t>
    </r>
    <r>
      <rPr>
        <sz val="14"/>
        <rFont val="方正仿宋_GBK"/>
        <charset val="134"/>
      </rPr>
      <t>楼内墙抹灰施工完成</t>
    </r>
    <r>
      <rPr>
        <sz val="14"/>
        <rFont val="Times New Roman"/>
        <charset val="134"/>
      </rPr>
      <t xml:space="preserve">
8#</t>
    </r>
    <r>
      <rPr>
        <sz val="14"/>
        <rFont val="方正仿宋_GBK"/>
        <charset val="134"/>
      </rPr>
      <t>楼基础施工完成</t>
    </r>
  </si>
  <si>
    <r>
      <rPr>
        <sz val="14"/>
        <rFont val="Times New Roman"/>
        <charset val="134"/>
      </rPr>
      <t>1#</t>
    </r>
    <r>
      <rPr>
        <sz val="14"/>
        <rFont val="方正仿宋_GBK"/>
        <charset val="134"/>
      </rPr>
      <t>楼外立面装饰完成</t>
    </r>
    <r>
      <rPr>
        <sz val="14"/>
        <rFont val="Times New Roman"/>
        <charset val="134"/>
      </rPr>
      <t>25%
2#</t>
    </r>
    <r>
      <rPr>
        <sz val="14"/>
        <rFont val="方正仿宋_GBK"/>
        <charset val="134"/>
      </rPr>
      <t>楼内墙抹灰施工完成</t>
    </r>
    <r>
      <rPr>
        <sz val="14"/>
        <rFont val="Times New Roman"/>
        <charset val="134"/>
      </rPr>
      <t>25%
3#</t>
    </r>
    <r>
      <rPr>
        <sz val="14"/>
        <rFont val="方正仿宋_GBK"/>
        <charset val="134"/>
      </rPr>
      <t>楼主体结构完成；砌体施工完成</t>
    </r>
    <r>
      <rPr>
        <sz val="14"/>
        <rFont val="Times New Roman"/>
        <charset val="134"/>
      </rPr>
      <t>25%
4#</t>
    </r>
    <r>
      <rPr>
        <sz val="14"/>
        <rFont val="方正仿宋_GBK"/>
        <charset val="134"/>
      </rPr>
      <t>楼主体结构施工完成</t>
    </r>
    <r>
      <rPr>
        <sz val="14"/>
        <rFont val="Times New Roman"/>
        <charset val="134"/>
      </rPr>
      <t>40%
5#</t>
    </r>
    <r>
      <rPr>
        <sz val="14"/>
        <rFont val="方正仿宋_GBK"/>
        <charset val="134"/>
      </rPr>
      <t>楼主体结构完成；砌体施工完成</t>
    </r>
    <r>
      <rPr>
        <sz val="14"/>
        <rFont val="Times New Roman"/>
        <charset val="134"/>
      </rPr>
      <t>70%
6#</t>
    </r>
    <r>
      <rPr>
        <sz val="14"/>
        <rFont val="方正仿宋_GBK"/>
        <charset val="134"/>
      </rPr>
      <t>楼外立面装饰完成</t>
    </r>
    <r>
      <rPr>
        <sz val="14"/>
        <rFont val="Times New Roman"/>
        <charset val="134"/>
      </rPr>
      <t>25%
7#</t>
    </r>
    <r>
      <rPr>
        <sz val="14"/>
        <rFont val="方正仿宋_GBK"/>
        <charset val="134"/>
      </rPr>
      <t>楼外立面装饰完成</t>
    </r>
    <r>
      <rPr>
        <sz val="14"/>
        <rFont val="Times New Roman"/>
        <charset val="134"/>
      </rPr>
      <t>25%
8#</t>
    </r>
    <r>
      <rPr>
        <sz val="14"/>
        <rFont val="方正仿宋_GBK"/>
        <charset val="134"/>
      </rPr>
      <t>楼主体结构施工完成</t>
    </r>
    <r>
      <rPr>
        <sz val="14"/>
        <rFont val="Times New Roman"/>
        <charset val="134"/>
      </rPr>
      <t>10%</t>
    </r>
  </si>
  <si>
    <r>
      <rPr>
        <sz val="14"/>
        <rFont val="Times New Roman"/>
        <charset val="134"/>
      </rPr>
      <t>1#</t>
    </r>
    <r>
      <rPr>
        <sz val="14"/>
        <rFont val="方正仿宋_GBK"/>
        <charset val="134"/>
      </rPr>
      <t>楼外立面装饰完成</t>
    </r>
    <r>
      <rPr>
        <sz val="14"/>
        <rFont val="Times New Roman"/>
        <charset val="134"/>
      </rPr>
      <t>50%
2#</t>
    </r>
    <r>
      <rPr>
        <sz val="14"/>
        <rFont val="方正仿宋_GBK"/>
        <charset val="134"/>
      </rPr>
      <t>楼内墙抹灰施工完成</t>
    </r>
    <r>
      <rPr>
        <sz val="14"/>
        <rFont val="Times New Roman"/>
        <charset val="134"/>
      </rPr>
      <t>50%
3#</t>
    </r>
    <r>
      <rPr>
        <sz val="14"/>
        <rFont val="方正仿宋_GBK"/>
        <charset val="134"/>
      </rPr>
      <t>楼主体结构完成；砌体施工完成</t>
    </r>
    <r>
      <rPr>
        <sz val="14"/>
        <rFont val="Times New Roman"/>
        <charset val="134"/>
      </rPr>
      <t>50%
4#</t>
    </r>
    <r>
      <rPr>
        <sz val="14"/>
        <rFont val="方正仿宋_GBK"/>
        <charset val="134"/>
      </rPr>
      <t>楼主体结构施工完成</t>
    </r>
    <r>
      <rPr>
        <sz val="14"/>
        <rFont val="Times New Roman"/>
        <charset val="134"/>
      </rPr>
      <t>55%
5#</t>
    </r>
    <r>
      <rPr>
        <sz val="14"/>
        <rFont val="方正仿宋_GBK"/>
        <charset val="134"/>
      </rPr>
      <t>楼砌体施工完成</t>
    </r>
    <r>
      <rPr>
        <sz val="14"/>
        <rFont val="Times New Roman"/>
        <charset val="134"/>
      </rPr>
      <t xml:space="preserve">
6#</t>
    </r>
    <r>
      <rPr>
        <sz val="14"/>
        <rFont val="方正仿宋_GBK"/>
        <charset val="134"/>
      </rPr>
      <t>楼外立面装饰完成</t>
    </r>
    <r>
      <rPr>
        <sz val="14"/>
        <rFont val="Times New Roman"/>
        <charset val="134"/>
      </rPr>
      <t>50%
7#</t>
    </r>
    <r>
      <rPr>
        <sz val="14"/>
        <rFont val="方正仿宋_GBK"/>
        <charset val="134"/>
      </rPr>
      <t>楼外立面装饰完成</t>
    </r>
    <r>
      <rPr>
        <sz val="14"/>
        <rFont val="Times New Roman"/>
        <charset val="134"/>
      </rPr>
      <t>50%
8#</t>
    </r>
    <r>
      <rPr>
        <sz val="14"/>
        <rFont val="方正仿宋_GBK"/>
        <charset val="134"/>
      </rPr>
      <t>楼主体结构施工完成</t>
    </r>
    <r>
      <rPr>
        <sz val="14"/>
        <rFont val="Times New Roman"/>
        <charset val="134"/>
      </rPr>
      <t>25%</t>
    </r>
  </si>
  <si>
    <r>
      <rPr>
        <sz val="14"/>
        <rFont val="Times New Roman"/>
        <charset val="134"/>
      </rPr>
      <t>1#</t>
    </r>
    <r>
      <rPr>
        <sz val="14"/>
        <rFont val="方正仿宋_GBK"/>
        <charset val="134"/>
      </rPr>
      <t>楼外立面装饰完成</t>
    </r>
    <r>
      <rPr>
        <sz val="14"/>
        <rFont val="Times New Roman"/>
        <charset val="134"/>
      </rPr>
      <t>75%
2#</t>
    </r>
    <r>
      <rPr>
        <sz val="14"/>
        <rFont val="方正仿宋_GBK"/>
        <charset val="134"/>
      </rPr>
      <t>楼内墙抹灰施工完成</t>
    </r>
    <r>
      <rPr>
        <sz val="14"/>
        <rFont val="Times New Roman"/>
        <charset val="134"/>
      </rPr>
      <t>75%
3#</t>
    </r>
    <r>
      <rPr>
        <sz val="14"/>
        <rFont val="方正仿宋_GBK"/>
        <charset val="134"/>
      </rPr>
      <t>楼主体结构完成；砌体施工完成</t>
    </r>
    <r>
      <rPr>
        <sz val="14"/>
        <rFont val="Times New Roman"/>
        <charset val="134"/>
      </rPr>
      <t>75%
4#</t>
    </r>
    <r>
      <rPr>
        <sz val="14"/>
        <rFont val="方正仿宋_GBK"/>
        <charset val="134"/>
      </rPr>
      <t>楼主体结构施工完成</t>
    </r>
    <r>
      <rPr>
        <sz val="14"/>
        <rFont val="Times New Roman"/>
        <charset val="134"/>
      </rPr>
      <t>70%
5#</t>
    </r>
    <r>
      <rPr>
        <sz val="14"/>
        <rFont val="方正仿宋_GBK"/>
        <charset val="134"/>
      </rPr>
      <t>楼内墙抹灰施工完成</t>
    </r>
    <r>
      <rPr>
        <sz val="14"/>
        <rFont val="Times New Roman"/>
        <charset val="134"/>
      </rPr>
      <t>30%
6#</t>
    </r>
    <r>
      <rPr>
        <sz val="14"/>
        <rFont val="方正仿宋_GBK"/>
        <charset val="134"/>
      </rPr>
      <t>楼外立面装饰完成</t>
    </r>
    <r>
      <rPr>
        <sz val="14"/>
        <rFont val="Times New Roman"/>
        <charset val="134"/>
      </rPr>
      <t>75%
7#</t>
    </r>
    <r>
      <rPr>
        <sz val="14"/>
        <rFont val="方正仿宋_GBK"/>
        <charset val="134"/>
      </rPr>
      <t>楼外立面装饰完成</t>
    </r>
    <r>
      <rPr>
        <sz val="14"/>
        <rFont val="Times New Roman"/>
        <charset val="134"/>
      </rPr>
      <t>75%
8#</t>
    </r>
    <r>
      <rPr>
        <sz val="14"/>
        <rFont val="方正仿宋_GBK"/>
        <charset val="134"/>
      </rPr>
      <t>楼主体结构施工完成</t>
    </r>
    <r>
      <rPr>
        <sz val="14"/>
        <rFont val="Times New Roman"/>
        <charset val="134"/>
      </rPr>
      <t>40%</t>
    </r>
  </si>
  <si>
    <r>
      <rPr>
        <sz val="14"/>
        <rFont val="Times New Roman"/>
        <charset val="134"/>
      </rPr>
      <t>1#</t>
    </r>
    <r>
      <rPr>
        <sz val="14"/>
        <rFont val="方正仿宋_GBK"/>
        <charset val="134"/>
      </rPr>
      <t>楼外立面装饰完成</t>
    </r>
    <r>
      <rPr>
        <sz val="14"/>
        <rFont val="Times New Roman"/>
        <charset val="134"/>
      </rPr>
      <t xml:space="preserve">
2#</t>
    </r>
    <r>
      <rPr>
        <sz val="14"/>
        <rFont val="方正仿宋_GBK"/>
        <charset val="134"/>
      </rPr>
      <t>楼内墙抹灰施工完成</t>
    </r>
    <r>
      <rPr>
        <sz val="14"/>
        <rFont val="Times New Roman"/>
        <charset val="134"/>
      </rPr>
      <t xml:space="preserve">
3#</t>
    </r>
    <r>
      <rPr>
        <sz val="14"/>
        <rFont val="方正仿宋_GBK"/>
        <charset val="134"/>
      </rPr>
      <t>楼主体结构完成；砌体施工完成</t>
    </r>
    <r>
      <rPr>
        <sz val="14"/>
        <rFont val="Times New Roman"/>
        <charset val="134"/>
      </rPr>
      <t xml:space="preserve">
4#</t>
    </r>
    <r>
      <rPr>
        <sz val="14"/>
        <rFont val="方正仿宋_GBK"/>
        <charset val="134"/>
      </rPr>
      <t>楼主体结构施工完成</t>
    </r>
    <r>
      <rPr>
        <sz val="14"/>
        <rFont val="Times New Roman"/>
        <charset val="134"/>
      </rPr>
      <t>85%
5#</t>
    </r>
    <r>
      <rPr>
        <sz val="14"/>
        <rFont val="方正仿宋_GBK"/>
        <charset val="134"/>
      </rPr>
      <t>楼内墙抹灰施工完成</t>
    </r>
    <r>
      <rPr>
        <sz val="14"/>
        <rFont val="Times New Roman"/>
        <charset val="134"/>
      </rPr>
      <t>70%
6#</t>
    </r>
    <r>
      <rPr>
        <sz val="14"/>
        <rFont val="方正仿宋_GBK"/>
        <charset val="134"/>
      </rPr>
      <t>楼外立面装饰完成</t>
    </r>
    <r>
      <rPr>
        <sz val="14"/>
        <rFont val="Times New Roman"/>
        <charset val="134"/>
      </rPr>
      <t xml:space="preserve">
7#</t>
    </r>
    <r>
      <rPr>
        <sz val="14"/>
        <rFont val="方正仿宋_GBK"/>
        <charset val="134"/>
      </rPr>
      <t>楼外立面装饰完成</t>
    </r>
    <r>
      <rPr>
        <sz val="14"/>
        <rFont val="Times New Roman"/>
        <charset val="134"/>
      </rPr>
      <t xml:space="preserve">
8#</t>
    </r>
    <r>
      <rPr>
        <sz val="14"/>
        <rFont val="方正仿宋_GBK"/>
        <charset val="134"/>
      </rPr>
      <t>楼主体结构施工完成</t>
    </r>
    <r>
      <rPr>
        <sz val="14"/>
        <rFont val="Times New Roman"/>
        <charset val="134"/>
      </rPr>
      <t>55%</t>
    </r>
  </si>
  <si>
    <r>
      <rPr>
        <b/>
        <sz val="14"/>
        <rFont val="方正仿宋_GBK"/>
        <charset val="134"/>
      </rPr>
      <t>五、县生态环境局（</t>
    </r>
    <r>
      <rPr>
        <b/>
        <sz val="14"/>
        <rFont val="Times New Roman"/>
        <charset val="134"/>
      </rPr>
      <t>1</t>
    </r>
    <r>
      <rPr>
        <b/>
        <sz val="14"/>
        <rFont val="方正仿宋_GBK"/>
        <charset val="134"/>
      </rPr>
      <t>个）</t>
    </r>
  </si>
  <si>
    <t>奉节县梅溪河流域饮用水水环境综合治理工程</t>
  </si>
  <si>
    <t>县生态环境监测站</t>
  </si>
  <si>
    <t>县生态环境局</t>
  </si>
  <si>
    <t>操钢林</t>
  </si>
  <si>
    <t>于潜</t>
  </si>
  <si>
    <r>
      <rPr>
        <sz val="14"/>
        <rFont val="方正仿宋_GBK"/>
        <charset val="134"/>
      </rPr>
      <t>本项目共建设监控设备</t>
    </r>
    <r>
      <rPr>
        <sz val="14"/>
        <rFont val="Times New Roman"/>
        <charset val="134"/>
      </rPr>
      <t>1</t>
    </r>
    <r>
      <rPr>
        <sz val="14"/>
        <rFont val="方正仿宋_GBK"/>
        <charset val="134"/>
      </rPr>
      <t>套，标志标牌</t>
    </r>
    <r>
      <rPr>
        <sz val="14"/>
        <rFont val="Times New Roman"/>
        <charset val="134"/>
      </rPr>
      <t>11</t>
    </r>
    <r>
      <rPr>
        <sz val="14"/>
        <rFont val="方正仿宋_GBK"/>
        <charset val="134"/>
      </rPr>
      <t>组，污水主管</t>
    </r>
    <r>
      <rPr>
        <sz val="14"/>
        <rFont val="Times New Roman"/>
        <charset val="134"/>
      </rPr>
      <t>2748</t>
    </r>
    <r>
      <rPr>
        <sz val="14"/>
        <rFont val="方正仿宋_GBK"/>
        <charset val="134"/>
      </rPr>
      <t>米，</t>
    </r>
    <r>
      <rPr>
        <sz val="14"/>
        <rFont val="Times New Roman"/>
        <charset val="134"/>
      </rPr>
      <t>50</t>
    </r>
    <r>
      <rPr>
        <sz val="14"/>
        <rFont val="方正仿宋_GBK"/>
        <charset val="134"/>
      </rPr>
      <t>方</t>
    </r>
    <r>
      <rPr>
        <sz val="14"/>
        <rFont val="Times New Roman"/>
        <charset val="134"/>
      </rPr>
      <t>/</t>
    </r>
    <r>
      <rPr>
        <sz val="14"/>
        <rFont val="方正仿宋_GBK"/>
        <charset val="134"/>
      </rPr>
      <t>天污水处理设施</t>
    </r>
    <r>
      <rPr>
        <sz val="14"/>
        <rFont val="Times New Roman"/>
        <charset val="134"/>
      </rPr>
      <t>1</t>
    </r>
    <r>
      <rPr>
        <sz val="14"/>
        <rFont val="方正仿宋_GBK"/>
        <charset val="134"/>
      </rPr>
      <t>座，</t>
    </r>
    <r>
      <rPr>
        <sz val="14"/>
        <rFont val="Times New Roman"/>
        <charset val="134"/>
      </rPr>
      <t>10</t>
    </r>
    <r>
      <rPr>
        <sz val="14"/>
        <rFont val="方正仿宋_GBK"/>
        <charset val="134"/>
      </rPr>
      <t>方</t>
    </r>
    <r>
      <rPr>
        <sz val="14"/>
        <rFont val="Times New Roman"/>
        <charset val="134"/>
      </rPr>
      <t>/</t>
    </r>
    <r>
      <rPr>
        <sz val="14"/>
        <rFont val="方正仿宋_GBK"/>
        <charset val="134"/>
      </rPr>
      <t>天污水处理设施</t>
    </r>
    <r>
      <rPr>
        <sz val="14"/>
        <rFont val="Times New Roman"/>
        <charset val="134"/>
      </rPr>
      <t>2</t>
    </r>
    <r>
      <rPr>
        <sz val="14"/>
        <rFont val="方正仿宋_GBK"/>
        <charset val="134"/>
      </rPr>
      <t>座，便道</t>
    </r>
    <r>
      <rPr>
        <sz val="14"/>
        <rFont val="Times New Roman"/>
        <charset val="134"/>
      </rPr>
      <t>300m</t>
    </r>
    <r>
      <rPr>
        <sz val="14"/>
        <rFont val="方正仿宋_GBK"/>
        <charset val="134"/>
      </rPr>
      <t>，人工湿地</t>
    </r>
    <r>
      <rPr>
        <sz val="14"/>
        <rFont val="Times New Roman"/>
        <charset val="134"/>
      </rPr>
      <t>202</t>
    </r>
    <r>
      <rPr>
        <sz val="14"/>
        <rFont val="方正仿宋_GBK"/>
        <charset val="134"/>
      </rPr>
      <t>㎡，庭院消纳地</t>
    </r>
    <r>
      <rPr>
        <sz val="14"/>
        <rFont val="Times New Roman"/>
        <charset val="134"/>
      </rPr>
      <t>63</t>
    </r>
    <r>
      <rPr>
        <sz val="14"/>
        <rFont val="方正仿宋_GBK"/>
        <charset val="134"/>
      </rPr>
      <t>座，隔离防护网</t>
    </r>
    <r>
      <rPr>
        <sz val="14"/>
        <rFont val="Times New Roman"/>
        <charset val="134"/>
      </rPr>
      <t>1080m</t>
    </r>
    <r>
      <rPr>
        <sz val="14"/>
        <rFont val="方正仿宋_GBK"/>
        <charset val="134"/>
      </rPr>
      <t>，生态浮岛</t>
    </r>
    <r>
      <rPr>
        <sz val="14"/>
        <rFont val="Times New Roman"/>
        <charset val="134"/>
      </rPr>
      <t>28</t>
    </r>
    <r>
      <rPr>
        <sz val="14"/>
        <rFont val="方正仿宋_GBK"/>
        <charset val="134"/>
      </rPr>
      <t>组，生态基质处理</t>
    </r>
    <r>
      <rPr>
        <sz val="14"/>
        <rFont val="Times New Roman"/>
        <charset val="134"/>
      </rPr>
      <t>40020m³</t>
    </r>
    <r>
      <rPr>
        <sz val="14"/>
        <rFont val="方正仿宋_GBK"/>
        <charset val="134"/>
      </rPr>
      <t>。</t>
    </r>
  </si>
  <si>
    <r>
      <rPr>
        <sz val="14"/>
        <rFont val="方正仿宋_GBK"/>
        <charset val="134"/>
      </rPr>
      <t>完成至总工程量</t>
    </r>
    <r>
      <rPr>
        <sz val="14"/>
        <rFont val="Times New Roman"/>
        <charset val="134"/>
      </rPr>
      <t>55%</t>
    </r>
  </si>
  <si>
    <r>
      <rPr>
        <sz val="14"/>
        <rFont val="方正仿宋_GBK"/>
        <charset val="134"/>
      </rPr>
      <t>完成至总工程量</t>
    </r>
    <r>
      <rPr>
        <sz val="14"/>
        <rFont val="Times New Roman"/>
        <charset val="134"/>
      </rPr>
      <t>70%</t>
    </r>
  </si>
  <si>
    <r>
      <rPr>
        <sz val="14"/>
        <rFont val="方正仿宋_GBK"/>
        <charset val="134"/>
      </rPr>
      <t>完成至总工程量</t>
    </r>
    <r>
      <rPr>
        <sz val="14"/>
        <rFont val="Times New Roman"/>
        <charset val="134"/>
      </rPr>
      <t>85%</t>
    </r>
  </si>
  <si>
    <r>
      <rPr>
        <sz val="14"/>
        <rFont val="方正仿宋_GBK"/>
        <charset val="134"/>
      </rPr>
      <t>完成至总工程量</t>
    </r>
    <r>
      <rPr>
        <sz val="14"/>
        <rFont val="Times New Roman"/>
        <charset val="134"/>
      </rPr>
      <t>100%</t>
    </r>
  </si>
  <si>
    <r>
      <rPr>
        <b/>
        <sz val="14"/>
        <rFont val="方正仿宋_GBK"/>
        <charset val="134"/>
      </rPr>
      <t>六、县农业农村委（</t>
    </r>
    <r>
      <rPr>
        <b/>
        <sz val="14"/>
        <rFont val="Times New Roman"/>
        <charset val="134"/>
      </rPr>
      <t>1</t>
    </r>
    <r>
      <rPr>
        <b/>
        <sz val="14"/>
        <rFont val="方正仿宋_GBK"/>
        <charset val="134"/>
      </rPr>
      <t>个）</t>
    </r>
  </si>
  <si>
    <r>
      <rPr>
        <sz val="14"/>
        <rFont val="方正仿宋_GBK"/>
        <charset val="134"/>
      </rPr>
      <t>奉节县</t>
    </r>
    <r>
      <rPr>
        <sz val="14"/>
        <rFont val="Times New Roman"/>
        <charset val="134"/>
      </rPr>
      <t>2023</t>
    </r>
    <r>
      <rPr>
        <sz val="14"/>
        <rFont val="方正仿宋_GBK"/>
        <charset val="134"/>
      </rPr>
      <t>年高标准农田建设项目</t>
    </r>
  </si>
  <si>
    <t>百盐乡村建设公司</t>
  </si>
  <si>
    <t>县农业农村委</t>
  </si>
  <si>
    <t>刘方令</t>
  </si>
  <si>
    <r>
      <rPr>
        <sz val="14"/>
        <rFont val="方正仿宋_GBK"/>
        <charset val="134"/>
      </rPr>
      <t>建设规模：力争达到</t>
    </r>
    <r>
      <rPr>
        <sz val="14"/>
        <rFont val="Times New Roman"/>
        <charset val="134"/>
      </rPr>
      <t>3.3</t>
    </r>
    <r>
      <rPr>
        <sz val="14"/>
        <rFont val="方正仿宋_GBK"/>
        <charset val="134"/>
      </rPr>
      <t>万亩。建设内容：土地整治，土壤改良，水利设施，道路设施。</t>
    </r>
  </si>
  <si>
    <t>完成材料送检、土石方开挖、道路开挖、清杂等工作，同时配合乡镇积极协调当地矛盾</t>
  </si>
  <si>
    <t>完成土壤回填、绑扎钢筋网、混凝土路面浇筑等工作，同时配合乡镇积极协调当地矛盾</t>
  </si>
  <si>
    <t>完成浇筑混凝土、土地培肥等工作，同时配合乡镇积极协调当地矛盾</t>
  </si>
  <si>
    <t>已完工</t>
  </si>
  <si>
    <r>
      <rPr>
        <b/>
        <sz val="14"/>
        <rFont val="方正仿宋_GBK"/>
        <charset val="134"/>
      </rPr>
      <t>七、县林业局（</t>
    </r>
    <r>
      <rPr>
        <b/>
        <sz val="14"/>
        <rFont val="Times New Roman"/>
        <charset val="134"/>
      </rPr>
      <t>5</t>
    </r>
    <r>
      <rPr>
        <b/>
        <sz val="14"/>
        <rFont val="方正仿宋_GBK"/>
        <charset val="134"/>
      </rPr>
      <t>个）</t>
    </r>
  </si>
  <si>
    <t>奉节县油茶生产项目</t>
  </si>
  <si>
    <t>县林业局</t>
  </si>
  <si>
    <t>肖功勋</t>
  </si>
  <si>
    <r>
      <rPr>
        <sz val="14"/>
        <rFont val="Times New Roman"/>
        <charset val="134"/>
      </rPr>
      <t>2023</t>
    </r>
    <r>
      <rPr>
        <sz val="14"/>
        <rFont val="方正仿宋_GBK"/>
        <charset val="134"/>
      </rPr>
      <t>年完成</t>
    </r>
    <r>
      <rPr>
        <sz val="14"/>
        <rFont val="Times New Roman"/>
        <charset val="134"/>
      </rPr>
      <t>3.6</t>
    </r>
    <r>
      <rPr>
        <sz val="14"/>
        <rFont val="方正仿宋_GBK"/>
        <charset val="134"/>
      </rPr>
      <t>万亩，</t>
    </r>
    <r>
      <rPr>
        <sz val="14"/>
        <rFont val="Times New Roman"/>
        <charset val="134"/>
      </rPr>
      <t>2024</t>
    </r>
    <r>
      <rPr>
        <sz val="14"/>
        <rFont val="方正仿宋_GBK"/>
        <charset val="134"/>
      </rPr>
      <t>年完成</t>
    </r>
    <r>
      <rPr>
        <sz val="14"/>
        <rFont val="Times New Roman"/>
        <charset val="134"/>
      </rPr>
      <t>3</t>
    </r>
    <r>
      <rPr>
        <sz val="14"/>
        <rFont val="方正仿宋_GBK"/>
        <charset val="134"/>
      </rPr>
      <t>万亩，</t>
    </r>
    <r>
      <rPr>
        <sz val="14"/>
        <rFont val="Times New Roman"/>
        <charset val="134"/>
      </rPr>
      <t>2025</t>
    </r>
    <r>
      <rPr>
        <sz val="14"/>
        <rFont val="方正仿宋_GBK"/>
        <charset val="134"/>
      </rPr>
      <t>年完成</t>
    </r>
    <r>
      <rPr>
        <sz val="14"/>
        <rFont val="Times New Roman"/>
        <charset val="134"/>
      </rPr>
      <t>3.2</t>
    </r>
    <r>
      <rPr>
        <sz val="14"/>
        <rFont val="方正仿宋_GBK"/>
        <charset val="134"/>
      </rPr>
      <t>万亩。</t>
    </r>
    <r>
      <rPr>
        <sz val="14"/>
        <rFont val="Times New Roman"/>
        <charset val="134"/>
      </rPr>
      <t>,</t>
    </r>
    <r>
      <rPr>
        <sz val="14"/>
        <rFont val="方正仿宋_GBK"/>
        <charset val="134"/>
      </rPr>
      <t>到</t>
    </r>
    <r>
      <rPr>
        <sz val="14"/>
        <rFont val="Times New Roman"/>
        <charset val="134"/>
      </rPr>
      <t>2025</t>
    </r>
    <r>
      <rPr>
        <sz val="14"/>
        <rFont val="方正仿宋_GBK"/>
        <charset val="134"/>
      </rPr>
      <t>年完成</t>
    </r>
    <r>
      <rPr>
        <sz val="14"/>
        <rFont val="Times New Roman"/>
        <charset val="134"/>
      </rPr>
      <t>11.4</t>
    </r>
    <r>
      <rPr>
        <sz val="14"/>
        <rFont val="方正仿宋_GBK"/>
        <charset val="134"/>
      </rPr>
      <t>万亩油茶提质增效建设项目，其中巩固提升现有</t>
    </r>
    <r>
      <rPr>
        <sz val="14"/>
        <rFont val="Times New Roman"/>
        <charset val="134"/>
      </rPr>
      <t>2.6</t>
    </r>
    <r>
      <rPr>
        <sz val="14"/>
        <rFont val="方正仿宋_GBK"/>
        <charset val="134"/>
      </rPr>
      <t>万亩油茶，新增油茶</t>
    </r>
    <r>
      <rPr>
        <sz val="14"/>
        <rFont val="Times New Roman"/>
        <charset val="134"/>
      </rPr>
      <t>8.</t>
    </r>
    <r>
      <rPr>
        <sz val="14"/>
        <rFont val="方正仿宋_GBK"/>
        <charset val="134"/>
      </rPr>
      <t>万亩，改造油茶</t>
    </r>
    <r>
      <rPr>
        <sz val="14"/>
        <rFont val="Times New Roman"/>
        <charset val="134"/>
      </rPr>
      <t>1</t>
    </r>
    <r>
      <rPr>
        <sz val="14"/>
        <rFont val="方正仿宋_GBK"/>
        <charset val="134"/>
      </rPr>
      <t>万亩，</t>
    </r>
    <r>
      <rPr>
        <sz val="14"/>
        <rFont val="Times New Roman"/>
        <charset val="134"/>
      </rPr>
      <t>2023</t>
    </r>
    <r>
      <rPr>
        <sz val="14"/>
        <rFont val="方正仿宋_GBK"/>
        <charset val="134"/>
      </rPr>
      <t>年完成</t>
    </r>
    <r>
      <rPr>
        <sz val="14"/>
        <rFont val="Times New Roman"/>
        <charset val="134"/>
      </rPr>
      <t>3.6</t>
    </r>
    <r>
      <rPr>
        <sz val="14"/>
        <rFont val="方正仿宋_GBK"/>
        <charset val="134"/>
      </rPr>
      <t>万亩，</t>
    </r>
    <r>
      <rPr>
        <sz val="14"/>
        <rFont val="Times New Roman"/>
        <charset val="134"/>
      </rPr>
      <t>2024</t>
    </r>
    <r>
      <rPr>
        <sz val="14"/>
        <rFont val="方正仿宋_GBK"/>
        <charset val="134"/>
      </rPr>
      <t>年完成</t>
    </r>
    <r>
      <rPr>
        <sz val="14"/>
        <rFont val="Times New Roman"/>
        <charset val="134"/>
      </rPr>
      <t>3</t>
    </r>
    <r>
      <rPr>
        <sz val="14"/>
        <rFont val="方正仿宋_GBK"/>
        <charset val="134"/>
      </rPr>
      <t>万亩，</t>
    </r>
    <r>
      <rPr>
        <sz val="14"/>
        <rFont val="Times New Roman"/>
        <charset val="134"/>
      </rPr>
      <t>2025</t>
    </r>
    <r>
      <rPr>
        <sz val="14"/>
        <rFont val="方正仿宋_GBK"/>
        <charset val="134"/>
      </rPr>
      <t>年完成</t>
    </r>
    <r>
      <rPr>
        <sz val="14"/>
        <rFont val="Times New Roman"/>
        <charset val="134"/>
      </rPr>
      <t>3.2</t>
    </r>
    <r>
      <rPr>
        <sz val="14"/>
        <rFont val="方正仿宋_GBK"/>
        <charset val="134"/>
      </rPr>
      <t>万亩。</t>
    </r>
  </si>
  <si>
    <r>
      <rPr>
        <sz val="14"/>
        <rFont val="方正仿宋_GBK"/>
        <charset val="134"/>
      </rPr>
      <t>完成油茶新增造林</t>
    </r>
    <r>
      <rPr>
        <sz val="14"/>
        <rFont val="Times New Roman"/>
        <charset val="134"/>
      </rPr>
      <t>3</t>
    </r>
    <r>
      <rPr>
        <sz val="14"/>
        <rFont val="方正仿宋_GBK"/>
        <charset val="134"/>
      </rPr>
      <t>万亩</t>
    </r>
  </si>
  <si>
    <t>编制作业设计</t>
  </si>
  <si>
    <r>
      <rPr>
        <sz val="14"/>
        <rFont val="方正仿宋_GBK"/>
        <charset val="134"/>
      </rPr>
      <t>开工建设，完成</t>
    </r>
    <r>
      <rPr>
        <sz val="14"/>
        <rFont val="Times New Roman"/>
        <charset val="134"/>
      </rPr>
      <t>0.5</t>
    </r>
    <r>
      <rPr>
        <sz val="14"/>
        <rFont val="方正仿宋_GBK"/>
        <charset val="134"/>
      </rPr>
      <t>万亩油茶生产任务</t>
    </r>
  </si>
  <si>
    <t>抚育管护、除草施肥</t>
  </si>
  <si>
    <r>
      <rPr>
        <sz val="14"/>
        <rFont val="方正仿宋_GBK"/>
        <charset val="134"/>
      </rPr>
      <t>完成</t>
    </r>
    <r>
      <rPr>
        <sz val="14"/>
        <rFont val="Times New Roman"/>
        <charset val="134"/>
      </rPr>
      <t>0.5</t>
    </r>
    <r>
      <rPr>
        <sz val="14"/>
        <rFont val="方正仿宋_GBK"/>
        <charset val="134"/>
      </rPr>
      <t>万亩油茶生产任务</t>
    </r>
  </si>
  <si>
    <r>
      <rPr>
        <sz val="14"/>
        <rFont val="方正仿宋_GBK"/>
        <charset val="134"/>
      </rPr>
      <t>完成营造林</t>
    </r>
    <r>
      <rPr>
        <sz val="14"/>
        <rFont val="Times New Roman"/>
        <charset val="134"/>
      </rPr>
      <t>1</t>
    </r>
    <r>
      <rPr>
        <sz val="14"/>
        <rFont val="方正仿宋_GBK"/>
        <charset val="134"/>
      </rPr>
      <t>万亩</t>
    </r>
  </si>
  <si>
    <t>奉节县渝东北岭谷区生态保护修复项目</t>
  </si>
  <si>
    <r>
      <rPr>
        <sz val="14"/>
        <rFont val="方正仿宋_GBK"/>
        <charset val="134"/>
      </rPr>
      <t>完成</t>
    </r>
    <r>
      <rPr>
        <sz val="14"/>
        <rFont val="Times New Roman"/>
        <charset val="134"/>
      </rPr>
      <t>22</t>
    </r>
    <r>
      <rPr>
        <sz val="14"/>
        <rFont val="方正仿宋_GBK"/>
        <charset val="134"/>
      </rPr>
      <t>万亩营造林任务，其中人工造林</t>
    </r>
    <r>
      <rPr>
        <sz val="14"/>
        <rFont val="Times New Roman"/>
        <charset val="134"/>
      </rPr>
      <t>4</t>
    </r>
    <r>
      <rPr>
        <sz val="14"/>
        <rFont val="方正仿宋_GBK"/>
        <charset val="134"/>
      </rPr>
      <t>万亩，封山育林</t>
    </r>
    <r>
      <rPr>
        <sz val="14"/>
        <rFont val="Times New Roman"/>
        <charset val="134"/>
      </rPr>
      <t>3</t>
    </r>
    <r>
      <rPr>
        <sz val="14"/>
        <rFont val="方正仿宋_GBK"/>
        <charset val="134"/>
      </rPr>
      <t>万亩，退化林修复</t>
    </r>
    <r>
      <rPr>
        <sz val="14"/>
        <rFont val="Times New Roman"/>
        <charset val="134"/>
      </rPr>
      <t>15</t>
    </r>
    <r>
      <rPr>
        <sz val="14"/>
        <rFont val="方正仿宋_GBK"/>
        <charset val="134"/>
      </rPr>
      <t>万亩。</t>
    </r>
  </si>
  <si>
    <r>
      <rPr>
        <sz val="14"/>
        <rFont val="方正仿宋_GBK"/>
        <charset val="134"/>
      </rPr>
      <t>完成营造林</t>
    </r>
    <r>
      <rPr>
        <sz val="14"/>
        <rFont val="Times New Roman"/>
        <charset val="134"/>
      </rPr>
      <t>8</t>
    </r>
    <r>
      <rPr>
        <sz val="14"/>
        <rFont val="方正仿宋_GBK"/>
        <charset val="134"/>
      </rPr>
      <t>万亩，其中人工造林</t>
    </r>
    <r>
      <rPr>
        <sz val="14"/>
        <rFont val="Times New Roman"/>
        <charset val="134"/>
      </rPr>
      <t>1</t>
    </r>
    <r>
      <rPr>
        <sz val="14"/>
        <rFont val="方正仿宋_GBK"/>
        <charset val="134"/>
      </rPr>
      <t>万亩，封山育林</t>
    </r>
    <r>
      <rPr>
        <sz val="14"/>
        <rFont val="Times New Roman"/>
        <charset val="134"/>
      </rPr>
      <t>1</t>
    </r>
    <r>
      <rPr>
        <sz val="14"/>
        <rFont val="方正仿宋_GBK"/>
        <charset val="134"/>
      </rPr>
      <t>万亩，退化林修复</t>
    </r>
    <r>
      <rPr>
        <sz val="14"/>
        <rFont val="Times New Roman"/>
        <charset val="134"/>
      </rPr>
      <t>6</t>
    </r>
    <r>
      <rPr>
        <sz val="14"/>
        <rFont val="方正仿宋_GBK"/>
        <charset val="134"/>
      </rPr>
      <t>万亩</t>
    </r>
  </si>
  <si>
    <t>向市上申报计划</t>
  </si>
  <si>
    <t>编制设计</t>
  </si>
  <si>
    <t>完善设计、编制预算及招标</t>
  </si>
  <si>
    <r>
      <rPr>
        <sz val="14"/>
        <rFont val="方正仿宋_GBK"/>
        <charset val="134"/>
      </rPr>
      <t>开工，完成营造林</t>
    </r>
    <r>
      <rPr>
        <sz val="14"/>
        <rFont val="Times New Roman"/>
        <charset val="134"/>
      </rPr>
      <t>1</t>
    </r>
    <r>
      <rPr>
        <sz val="14"/>
        <rFont val="方正仿宋_GBK"/>
        <charset val="134"/>
      </rPr>
      <t>万亩</t>
    </r>
  </si>
  <si>
    <r>
      <rPr>
        <sz val="14"/>
        <rFont val="方正仿宋_GBK"/>
        <charset val="134"/>
      </rPr>
      <t>完成营造林</t>
    </r>
    <r>
      <rPr>
        <sz val="14"/>
        <rFont val="Times New Roman"/>
        <charset val="134"/>
      </rPr>
      <t>4</t>
    </r>
    <r>
      <rPr>
        <sz val="14"/>
        <rFont val="方正仿宋_GBK"/>
        <charset val="134"/>
      </rPr>
      <t>万亩</t>
    </r>
  </si>
  <si>
    <r>
      <rPr>
        <sz val="14"/>
        <rFont val="方正仿宋_GBK"/>
        <charset val="134"/>
      </rPr>
      <t>奉节县</t>
    </r>
    <r>
      <rPr>
        <sz val="14"/>
        <rFont val="Times New Roman"/>
        <charset val="134"/>
      </rPr>
      <t>“</t>
    </r>
    <r>
      <rPr>
        <sz val="14"/>
        <rFont val="方正仿宋_GBK"/>
        <charset val="134"/>
      </rPr>
      <t>两岸青山</t>
    </r>
    <r>
      <rPr>
        <sz val="14"/>
        <rFont val="Times New Roman"/>
        <charset val="134"/>
      </rPr>
      <t>·</t>
    </r>
    <r>
      <rPr>
        <sz val="14"/>
        <rFont val="方正仿宋_GBK"/>
        <charset val="134"/>
      </rPr>
      <t>千里林带</t>
    </r>
    <r>
      <rPr>
        <sz val="14"/>
        <rFont val="Times New Roman"/>
        <charset val="134"/>
      </rPr>
      <t>”</t>
    </r>
    <r>
      <rPr>
        <sz val="14"/>
        <rFont val="方正仿宋_GBK"/>
        <charset val="134"/>
      </rPr>
      <t>建设项目</t>
    </r>
  </si>
  <si>
    <r>
      <rPr>
        <sz val="14"/>
        <rFont val="方正仿宋_GBK"/>
        <charset val="134"/>
      </rPr>
      <t>完成</t>
    </r>
    <r>
      <rPr>
        <sz val="14"/>
        <rFont val="Times New Roman"/>
        <charset val="134"/>
      </rPr>
      <t>29.25</t>
    </r>
    <r>
      <rPr>
        <sz val="14"/>
        <rFont val="方正仿宋_GBK"/>
        <charset val="134"/>
      </rPr>
      <t>万亩营造林任务，其中森林数量提升</t>
    </r>
    <r>
      <rPr>
        <sz val="14"/>
        <rFont val="Times New Roman"/>
        <charset val="134"/>
      </rPr>
      <t>17.8</t>
    </r>
    <r>
      <rPr>
        <sz val="14"/>
        <rFont val="方正仿宋_GBK"/>
        <charset val="134"/>
      </rPr>
      <t>万亩，森林质量提升</t>
    </r>
    <r>
      <rPr>
        <sz val="14"/>
        <rFont val="Times New Roman"/>
        <charset val="134"/>
      </rPr>
      <t>11.45</t>
    </r>
    <r>
      <rPr>
        <sz val="14"/>
        <rFont val="方正仿宋_GBK"/>
        <charset val="134"/>
      </rPr>
      <t>万亩。</t>
    </r>
  </si>
  <si>
    <t>2021-2030</t>
  </si>
  <si>
    <r>
      <rPr>
        <sz val="14"/>
        <rFont val="方正仿宋_GBK"/>
        <charset val="134"/>
      </rPr>
      <t>完成</t>
    </r>
    <r>
      <rPr>
        <sz val="14"/>
        <rFont val="Times New Roman"/>
        <charset val="134"/>
      </rPr>
      <t>5.4</t>
    </r>
    <r>
      <rPr>
        <sz val="14"/>
        <rFont val="方正仿宋_GBK"/>
        <charset val="134"/>
      </rPr>
      <t>万亩营造林任务，其中森林数量提升</t>
    </r>
    <r>
      <rPr>
        <sz val="14"/>
        <rFont val="Times New Roman"/>
        <charset val="134"/>
      </rPr>
      <t>3.9</t>
    </r>
    <r>
      <rPr>
        <sz val="14"/>
        <rFont val="方正仿宋_GBK"/>
        <charset val="134"/>
      </rPr>
      <t>万亩，森林质量提升</t>
    </r>
    <r>
      <rPr>
        <sz val="14"/>
        <rFont val="Times New Roman"/>
        <charset val="134"/>
      </rPr>
      <t>1.5</t>
    </r>
    <r>
      <rPr>
        <sz val="14"/>
        <rFont val="方正仿宋_GBK"/>
        <charset val="134"/>
      </rPr>
      <t>万亩</t>
    </r>
  </si>
  <si>
    <r>
      <rPr>
        <sz val="14"/>
        <rFont val="方正仿宋_GBK"/>
        <charset val="134"/>
      </rPr>
      <t>开工建设，完成</t>
    </r>
    <r>
      <rPr>
        <sz val="14"/>
        <rFont val="Times New Roman"/>
        <charset val="134"/>
      </rPr>
      <t>1</t>
    </r>
    <r>
      <rPr>
        <sz val="14"/>
        <rFont val="方正仿宋_GBK"/>
        <charset val="134"/>
      </rPr>
      <t>万亩营造林任务</t>
    </r>
  </si>
  <si>
    <r>
      <rPr>
        <sz val="14"/>
        <rFont val="方正仿宋_GBK"/>
        <charset val="134"/>
      </rPr>
      <t>完成营造林</t>
    </r>
    <r>
      <rPr>
        <sz val="14"/>
        <rFont val="Times New Roman"/>
        <charset val="134"/>
      </rPr>
      <t>1.4</t>
    </r>
    <r>
      <rPr>
        <sz val="14"/>
        <rFont val="方正仿宋_GBK"/>
        <charset val="134"/>
      </rPr>
      <t>万亩</t>
    </r>
  </si>
  <si>
    <t>完工验收</t>
  </si>
  <si>
    <t>奉节县智能蚕桑产业项目</t>
  </si>
  <si>
    <r>
      <rPr>
        <sz val="14"/>
        <rFont val="方正仿宋_GBK"/>
        <charset val="134"/>
      </rPr>
      <t>新建</t>
    </r>
    <r>
      <rPr>
        <sz val="14"/>
        <rFont val="Times New Roman"/>
        <charset val="134"/>
      </rPr>
      <t>“</t>
    </r>
    <r>
      <rPr>
        <sz val="14"/>
        <rFont val="方正仿宋_GBK"/>
        <charset val="134"/>
      </rPr>
      <t>粮桑套种</t>
    </r>
    <r>
      <rPr>
        <sz val="14"/>
        <rFont val="Times New Roman"/>
        <charset val="134"/>
      </rPr>
      <t>”</t>
    </r>
    <r>
      <rPr>
        <sz val="14"/>
        <rFont val="方正仿宋_GBK"/>
        <charset val="134"/>
      </rPr>
      <t>集约化桑园</t>
    </r>
    <r>
      <rPr>
        <sz val="14"/>
        <rFont val="Times New Roman"/>
        <charset val="134"/>
      </rPr>
      <t>3000</t>
    </r>
    <r>
      <rPr>
        <sz val="14"/>
        <rFont val="方正仿宋_GBK"/>
        <charset val="134"/>
      </rPr>
      <t>亩，新建智能养蚕车间</t>
    </r>
    <r>
      <rPr>
        <sz val="14"/>
        <rFont val="Times New Roman"/>
        <charset val="134"/>
      </rPr>
      <t>5000</t>
    </r>
    <r>
      <rPr>
        <sz val="14"/>
        <rFont val="方正仿宋_GBK"/>
        <charset val="134"/>
      </rPr>
      <t>平方米，</t>
    </r>
    <r>
      <rPr>
        <sz val="14"/>
        <rFont val="Times New Roman"/>
        <charset val="134"/>
      </rPr>
      <t>3.0</t>
    </r>
    <r>
      <rPr>
        <sz val="14"/>
        <rFont val="方正仿宋_GBK"/>
        <charset val="134"/>
      </rPr>
      <t>智能养蚕设备</t>
    </r>
    <r>
      <rPr>
        <sz val="14"/>
        <rFont val="Times New Roman"/>
        <charset val="134"/>
      </rPr>
      <t>10</t>
    </r>
    <r>
      <rPr>
        <sz val="14"/>
        <rFont val="方正仿宋_GBK"/>
        <charset val="134"/>
      </rPr>
      <t>台套，建设智能蚕桑自动化大蚕和小蚕设备制造工厂，生产车间</t>
    </r>
    <r>
      <rPr>
        <sz val="14"/>
        <rFont val="Times New Roman"/>
        <charset val="134"/>
      </rPr>
      <t>1000</t>
    </r>
    <r>
      <rPr>
        <sz val="14"/>
        <rFont val="方正仿宋_GBK"/>
        <charset val="134"/>
      </rPr>
      <t>平方米。</t>
    </r>
  </si>
  <si>
    <t>2023-2026</t>
  </si>
  <si>
    <r>
      <rPr>
        <sz val="14"/>
        <rFont val="方正仿宋_GBK"/>
        <charset val="134"/>
      </rPr>
      <t>完成智能养蚕车间</t>
    </r>
    <r>
      <rPr>
        <sz val="14"/>
        <rFont val="Times New Roman"/>
        <charset val="134"/>
      </rPr>
      <t>2000</t>
    </r>
    <r>
      <rPr>
        <sz val="14"/>
        <rFont val="方正仿宋_GBK"/>
        <charset val="134"/>
      </rPr>
      <t>平方米建设</t>
    </r>
  </si>
  <si>
    <t>编制方案</t>
  </si>
  <si>
    <t>编制施工作业设计</t>
  </si>
  <si>
    <t>种植桑园</t>
  </si>
  <si>
    <r>
      <rPr>
        <sz val="12"/>
        <rFont val="方正仿宋_GBK"/>
        <charset val="134"/>
      </rPr>
      <t>新建厂房</t>
    </r>
    <r>
      <rPr>
        <sz val="12"/>
        <rFont val="Times New Roman"/>
        <charset val="134"/>
      </rPr>
      <t>1000</t>
    </r>
    <r>
      <rPr>
        <sz val="12"/>
        <rFont val="方正仿宋_GBK"/>
        <charset val="134"/>
      </rPr>
      <t>平方米</t>
    </r>
  </si>
  <si>
    <r>
      <rPr>
        <sz val="12"/>
        <rFont val="方正仿宋_GBK"/>
        <charset val="134"/>
      </rPr>
      <t>新建厂房</t>
    </r>
    <r>
      <rPr>
        <sz val="12"/>
        <rFont val="Times New Roman"/>
        <charset val="134"/>
      </rPr>
      <t>2000</t>
    </r>
    <r>
      <rPr>
        <sz val="12"/>
        <rFont val="方正仿宋_GBK"/>
        <charset val="134"/>
      </rPr>
      <t>平方米</t>
    </r>
  </si>
  <si>
    <t>调协设备购置安装</t>
  </si>
  <si>
    <t>设备运行</t>
  </si>
  <si>
    <t>设备保养</t>
  </si>
  <si>
    <t>奉节县青龙镇琪宇中草药材加工项目</t>
  </si>
  <si>
    <r>
      <rPr>
        <sz val="14"/>
        <rFont val="方正仿宋_GBK"/>
        <charset val="134"/>
      </rPr>
      <t>建设中草药材加工厂及相关设施</t>
    </r>
    <r>
      <rPr>
        <sz val="14"/>
        <rFont val="Times New Roman"/>
        <charset val="134"/>
      </rPr>
      <t>4000</t>
    </r>
    <r>
      <rPr>
        <sz val="14"/>
        <rFont val="方正仿宋_GBK"/>
        <charset val="134"/>
      </rPr>
      <t>平方米。</t>
    </r>
  </si>
  <si>
    <r>
      <rPr>
        <sz val="14"/>
        <rFont val="方正仿宋_GBK"/>
        <charset val="134"/>
      </rPr>
      <t>建设中药材加工厂房</t>
    </r>
    <r>
      <rPr>
        <sz val="14"/>
        <rFont val="Times New Roman"/>
        <charset val="134"/>
      </rPr>
      <t>1000</t>
    </r>
    <r>
      <rPr>
        <sz val="14"/>
        <rFont val="方正仿宋_GBK"/>
        <charset val="134"/>
      </rPr>
      <t>平方米</t>
    </r>
  </si>
  <si>
    <r>
      <rPr>
        <sz val="12"/>
        <rFont val="方正仿宋_GBK"/>
        <charset val="134"/>
      </rPr>
      <t>建设厂房</t>
    </r>
    <r>
      <rPr>
        <sz val="12"/>
        <rFont val="Times New Roman"/>
        <charset val="134"/>
      </rPr>
      <t>200</t>
    </r>
    <r>
      <rPr>
        <sz val="12"/>
        <rFont val="方正仿宋_GBK"/>
        <charset val="134"/>
      </rPr>
      <t>平方米</t>
    </r>
  </si>
  <si>
    <r>
      <rPr>
        <sz val="12"/>
        <rFont val="方正仿宋_GBK"/>
        <charset val="134"/>
      </rPr>
      <t>建设厂房</t>
    </r>
    <r>
      <rPr>
        <sz val="12"/>
        <rFont val="Times New Roman"/>
        <charset val="134"/>
      </rPr>
      <t>400</t>
    </r>
    <r>
      <rPr>
        <sz val="12"/>
        <rFont val="方正仿宋_GBK"/>
        <charset val="134"/>
      </rPr>
      <t>平方米</t>
    </r>
  </si>
  <si>
    <r>
      <rPr>
        <sz val="12"/>
        <rFont val="方正仿宋_GBK"/>
        <charset val="134"/>
      </rPr>
      <t>建设厂房</t>
    </r>
    <r>
      <rPr>
        <sz val="12"/>
        <rFont val="Times New Roman"/>
        <charset val="134"/>
      </rPr>
      <t>600</t>
    </r>
    <r>
      <rPr>
        <sz val="12"/>
        <rFont val="方正仿宋_GBK"/>
        <charset val="134"/>
      </rPr>
      <t>平方米</t>
    </r>
  </si>
  <si>
    <r>
      <rPr>
        <sz val="12"/>
        <rFont val="方正仿宋_GBK"/>
        <charset val="134"/>
      </rPr>
      <t>建设石房</t>
    </r>
    <r>
      <rPr>
        <sz val="12"/>
        <rFont val="Times New Roman"/>
        <charset val="134"/>
      </rPr>
      <t>800</t>
    </r>
    <r>
      <rPr>
        <sz val="12"/>
        <rFont val="方正仿宋_GBK"/>
        <charset val="134"/>
      </rPr>
      <t>平方米</t>
    </r>
  </si>
  <si>
    <r>
      <rPr>
        <sz val="12"/>
        <rFont val="方正仿宋_GBK"/>
        <charset val="134"/>
      </rPr>
      <t>建设厂房</t>
    </r>
    <r>
      <rPr>
        <sz val="12"/>
        <rFont val="Times New Roman"/>
        <charset val="134"/>
      </rPr>
      <t>900</t>
    </r>
    <r>
      <rPr>
        <sz val="12"/>
        <rFont val="方正仿宋_GBK"/>
        <charset val="134"/>
      </rPr>
      <t>平方米</t>
    </r>
  </si>
  <si>
    <r>
      <rPr>
        <sz val="12"/>
        <rFont val="方正仿宋_GBK"/>
        <charset val="134"/>
      </rPr>
      <t>建设厂房</t>
    </r>
    <r>
      <rPr>
        <sz val="12"/>
        <rFont val="Times New Roman"/>
        <charset val="134"/>
      </rPr>
      <t>1000</t>
    </r>
    <r>
      <rPr>
        <sz val="12"/>
        <rFont val="方正仿宋_GBK"/>
        <charset val="134"/>
      </rPr>
      <t>平方米</t>
    </r>
  </si>
  <si>
    <t>相关设备安誊</t>
  </si>
  <si>
    <t>项目完工</t>
  </si>
  <si>
    <t>设备设施保养</t>
  </si>
  <si>
    <r>
      <rPr>
        <b/>
        <sz val="14"/>
        <rFont val="方正仿宋_GBK"/>
        <charset val="134"/>
      </rPr>
      <t>八、县乡村振兴局（</t>
    </r>
    <r>
      <rPr>
        <b/>
        <sz val="14"/>
        <rFont val="Times New Roman"/>
        <charset val="134"/>
      </rPr>
      <t>2</t>
    </r>
    <r>
      <rPr>
        <b/>
        <sz val="14"/>
        <rFont val="方正仿宋_GBK"/>
        <charset val="134"/>
      </rPr>
      <t>个）</t>
    </r>
  </si>
  <si>
    <t>奉节县示范乡镇乡村振兴建设项目（一期）</t>
  </si>
  <si>
    <t>重庆百盐乡村建设有限公司</t>
  </si>
  <si>
    <t>县乡村振兴局</t>
  </si>
  <si>
    <t>马毅</t>
  </si>
  <si>
    <t>黎源</t>
  </si>
  <si>
    <r>
      <rPr>
        <sz val="12"/>
        <rFont val="方正仿宋_GBK"/>
        <charset val="134"/>
      </rPr>
      <t>本项目主要建设内容包含平安乡乡村振兴示范工程、安坪镇乡村振兴示范工程和朱衣镇乡村振兴示范工程。（</t>
    </r>
    <r>
      <rPr>
        <sz val="12"/>
        <rFont val="Times New Roman"/>
        <charset val="134"/>
      </rPr>
      <t>1</t>
    </r>
    <r>
      <rPr>
        <sz val="12"/>
        <rFont val="方正仿宋_GBK"/>
        <charset val="134"/>
      </rPr>
      <t>）平安乡乡村振兴示范工程</t>
    </r>
    <r>
      <rPr>
        <sz val="12"/>
        <rFont val="Times New Roman"/>
        <charset val="134"/>
      </rPr>
      <t xml:space="preserve"> </t>
    </r>
    <r>
      <rPr>
        <sz val="12"/>
        <rFont val="方正仿宋_GBK"/>
        <charset val="134"/>
      </rPr>
      <t>实施文昌田园农业观光工程、川东游击队红色基地提档升级、田园民宿改造、饮水水源工程、道路油化、环境及配套设施提升工程。</t>
    </r>
    <r>
      <rPr>
        <sz val="12"/>
        <rFont val="Times New Roman"/>
        <charset val="134"/>
      </rPr>
      <t xml:space="preserve"> </t>
    </r>
    <r>
      <rPr>
        <sz val="12"/>
        <rFont val="方正仿宋_GBK"/>
        <charset val="134"/>
      </rPr>
      <t>（</t>
    </r>
    <r>
      <rPr>
        <sz val="12"/>
        <rFont val="Times New Roman"/>
        <charset val="134"/>
      </rPr>
      <t>2</t>
    </r>
    <r>
      <rPr>
        <sz val="12"/>
        <rFont val="方正仿宋_GBK"/>
        <charset val="134"/>
      </rPr>
      <t>）安坪镇乡村振兴示范工程</t>
    </r>
    <r>
      <rPr>
        <sz val="12"/>
        <rFont val="Times New Roman"/>
        <charset val="134"/>
      </rPr>
      <t xml:space="preserve"> </t>
    </r>
    <r>
      <rPr>
        <sz val="12"/>
        <rFont val="方正仿宋_GBK"/>
        <charset val="134"/>
      </rPr>
      <t>新建农产品交易市场</t>
    </r>
    <r>
      <rPr>
        <sz val="12"/>
        <rFont val="Times New Roman"/>
        <charset val="134"/>
      </rPr>
      <t xml:space="preserve"> 2000.00 </t>
    </r>
    <r>
      <rPr>
        <sz val="12"/>
        <rFont val="方正仿宋_GBK"/>
        <charset val="134"/>
      </rPr>
      <t>㎡、产业实训基地</t>
    </r>
    <r>
      <rPr>
        <sz val="12"/>
        <rFont val="Times New Roman"/>
        <charset val="134"/>
      </rPr>
      <t xml:space="preserve"> 2000.00 </t>
    </r>
    <r>
      <rPr>
        <sz val="12"/>
        <rFont val="方正仿宋_GBK"/>
        <charset val="134"/>
      </rPr>
      <t>㎡、返乡创业园</t>
    </r>
    <r>
      <rPr>
        <sz val="12"/>
        <rFont val="Times New Roman"/>
        <charset val="134"/>
      </rPr>
      <t xml:space="preserve"> 6000.00 </t>
    </r>
    <r>
      <rPr>
        <sz val="12"/>
        <rFont val="方正仿宋_GBK"/>
        <charset val="134"/>
      </rPr>
      <t>㎡、露营基地、生态停车场、移动式公厕、村民活</t>
    </r>
    <r>
      <rPr>
        <sz val="12"/>
        <rFont val="Times New Roman"/>
        <charset val="134"/>
      </rPr>
      <t xml:space="preserve"> </t>
    </r>
    <r>
      <rPr>
        <sz val="12"/>
        <rFont val="方正仿宋_GBK"/>
        <charset val="134"/>
      </rPr>
      <t>动广场，改造人行步道、村民活动中心、山坪塘，实施果蔬基地农田提质改造、脐橙果园提质改造、田园民宿改造、环境及配套设施提升工程。</t>
    </r>
    <r>
      <rPr>
        <sz val="12"/>
        <rFont val="Times New Roman"/>
        <charset val="134"/>
      </rPr>
      <t xml:space="preserve"> </t>
    </r>
    <r>
      <rPr>
        <sz val="12"/>
        <rFont val="方正仿宋_GBK"/>
        <charset val="134"/>
      </rPr>
      <t>（</t>
    </r>
    <r>
      <rPr>
        <sz val="12"/>
        <rFont val="Times New Roman"/>
        <charset val="134"/>
      </rPr>
      <t>3</t>
    </r>
    <r>
      <rPr>
        <sz val="12"/>
        <rFont val="方正仿宋_GBK"/>
        <charset val="134"/>
      </rPr>
      <t>）朱衣镇乡村振兴示范工程</t>
    </r>
    <r>
      <rPr>
        <sz val="12"/>
        <rFont val="Times New Roman"/>
        <charset val="134"/>
      </rPr>
      <t xml:space="preserve"> </t>
    </r>
    <r>
      <rPr>
        <sz val="12"/>
        <rFont val="方正仿宋_GBK"/>
        <charset val="134"/>
      </rPr>
      <t>新建农产品展销长廊</t>
    </r>
    <r>
      <rPr>
        <sz val="12"/>
        <rFont val="Times New Roman"/>
        <charset val="134"/>
      </rPr>
      <t xml:space="preserve"> 3000.00 </t>
    </r>
    <r>
      <rPr>
        <sz val="12"/>
        <rFont val="方正仿宋_GBK"/>
        <charset val="134"/>
      </rPr>
      <t>㎡、返乡创业园</t>
    </r>
    <r>
      <rPr>
        <sz val="12"/>
        <rFont val="Times New Roman"/>
        <charset val="134"/>
      </rPr>
      <t xml:space="preserve"> 8500.00 </t>
    </r>
    <r>
      <rPr>
        <sz val="12"/>
        <rFont val="方正仿宋_GBK"/>
        <charset val="134"/>
      </rPr>
      <t>㎡、农产品物流仓储基地</t>
    </r>
    <r>
      <rPr>
        <sz val="12"/>
        <rFont val="Times New Roman"/>
        <charset val="134"/>
      </rPr>
      <t xml:space="preserve"> 8000.00 </t>
    </r>
    <r>
      <rPr>
        <sz val="12"/>
        <rFont val="方正仿宋_GBK"/>
        <charset val="134"/>
      </rPr>
      <t>㎡，实施田园民宿改造、脐橙果园提质改造、村史馆陈列布展、村史馆广场改造、院坝整治、公路油化等。</t>
    </r>
    <r>
      <rPr>
        <sz val="12"/>
        <rFont val="Times New Roman"/>
        <charset val="134"/>
      </rPr>
      <t xml:space="preserve"> </t>
    </r>
  </si>
  <si>
    <r>
      <rPr>
        <sz val="14"/>
        <rFont val="方正仿宋_GBK"/>
        <charset val="134"/>
      </rPr>
      <t>完成整体进度</t>
    </r>
    <r>
      <rPr>
        <sz val="14"/>
        <rFont val="Times New Roman"/>
        <charset val="134"/>
      </rPr>
      <t>40%</t>
    </r>
  </si>
  <si>
    <r>
      <rPr>
        <sz val="14"/>
        <rFont val="方正仿宋_GBK"/>
        <charset val="134"/>
      </rPr>
      <t>完成整体进度</t>
    </r>
    <r>
      <rPr>
        <sz val="14"/>
        <rFont val="Times New Roman"/>
        <charset val="134"/>
      </rPr>
      <t>21%</t>
    </r>
  </si>
  <si>
    <r>
      <rPr>
        <sz val="14"/>
        <rFont val="方正仿宋_GBK"/>
        <charset val="134"/>
      </rPr>
      <t>完成整体进度</t>
    </r>
    <r>
      <rPr>
        <sz val="14"/>
        <rFont val="Times New Roman"/>
        <charset val="134"/>
      </rPr>
      <t>23%</t>
    </r>
  </si>
  <si>
    <r>
      <rPr>
        <sz val="14"/>
        <rFont val="方正仿宋_GBK"/>
        <charset val="134"/>
      </rPr>
      <t>完成整体进度</t>
    </r>
    <r>
      <rPr>
        <sz val="14"/>
        <rFont val="Times New Roman"/>
        <charset val="134"/>
      </rPr>
      <t>25%</t>
    </r>
  </si>
  <si>
    <r>
      <rPr>
        <sz val="14"/>
        <rFont val="方正仿宋_GBK"/>
        <charset val="134"/>
      </rPr>
      <t>完成整体进度</t>
    </r>
    <r>
      <rPr>
        <sz val="14"/>
        <rFont val="Times New Roman"/>
        <charset val="134"/>
      </rPr>
      <t>27%</t>
    </r>
  </si>
  <si>
    <r>
      <rPr>
        <sz val="14"/>
        <rFont val="方正仿宋_GBK"/>
        <charset val="134"/>
      </rPr>
      <t>完成整体进度</t>
    </r>
    <r>
      <rPr>
        <sz val="14"/>
        <rFont val="Times New Roman"/>
        <charset val="134"/>
      </rPr>
      <t>29%</t>
    </r>
  </si>
  <si>
    <r>
      <rPr>
        <sz val="14"/>
        <rFont val="方正仿宋_GBK"/>
        <charset val="134"/>
      </rPr>
      <t>完成整体进度</t>
    </r>
    <r>
      <rPr>
        <sz val="14"/>
        <rFont val="Times New Roman"/>
        <charset val="134"/>
      </rPr>
      <t>31%</t>
    </r>
  </si>
  <si>
    <r>
      <rPr>
        <sz val="14"/>
        <rFont val="方正仿宋_GBK"/>
        <charset val="134"/>
      </rPr>
      <t>完成整体进度</t>
    </r>
    <r>
      <rPr>
        <sz val="14"/>
        <rFont val="Times New Roman"/>
        <charset val="134"/>
      </rPr>
      <t>33%</t>
    </r>
  </si>
  <si>
    <r>
      <rPr>
        <sz val="14"/>
        <rFont val="方正仿宋_GBK"/>
        <charset val="134"/>
      </rPr>
      <t>完成整体进度</t>
    </r>
    <r>
      <rPr>
        <sz val="14"/>
        <rFont val="Times New Roman"/>
        <charset val="134"/>
      </rPr>
      <t>35%</t>
    </r>
  </si>
  <si>
    <r>
      <rPr>
        <sz val="14"/>
        <rFont val="方正仿宋_GBK"/>
        <charset val="134"/>
      </rPr>
      <t>完成整体进度</t>
    </r>
    <r>
      <rPr>
        <sz val="14"/>
        <rFont val="Times New Roman"/>
        <charset val="134"/>
      </rPr>
      <t>36%</t>
    </r>
  </si>
  <si>
    <r>
      <rPr>
        <sz val="14"/>
        <rFont val="方正仿宋_GBK"/>
        <charset val="134"/>
      </rPr>
      <t>完成整体进度</t>
    </r>
    <r>
      <rPr>
        <sz val="14"/>
        <rFont val="Times New Roman"/>
        <charset val="134"/>
      </rPr>
      <t>38%</t>
    </r>
  </si>
  <si>
    <r>
      <rPr>
        <sz val="14"/>
        <rFont val="方正仿宋_GBK"/>
        <charset val="134"/>
      </rPr>
      <t>完成整体进度</t>
    </r>
    <r>
      <rPr>
        <sz val="14"/>
        <rFont val="Times New Roman"/>
        <charset val="134"/>
      </rPr>
      <t>39%</t>
    </r>
  </si>
  <si>
    <t>奉节县乡村振兴示范项目（二期）</t>
  </si>
  <si>
    <t>奉节县橙乡旅游开发有限公司</t>
  </si>
  <si>
    <r>
      <rPr>
        <sz val="12"/>
        <rFont val="方正仿宋_GBK"/>
        <charset val="134"/>
      </rPr>
      <t>项目总用地约</t>
    </r>
    <r>
      <rPr>
        <sz val="12"/>
        <rFont val="Times New Roman"/>
        <charset val="134"/>
      </rPr>
      <t>7468.395</t>
    </r>
    <r>
      <rPr>
        <sz val="12"/>
        <rFont val="方正仿宋_GBK"/>
        <charset val="134"/>
      </rPr>
      <t>亩。（</t>
    </r>
    <r>
      <rPr>
        <sz val="12"/>
        <rFont val="Times New Roman"/>
        <charset val="134"/>
      </rPr>
      <t>1</t>
    </r>
    <r>
      <rPr>
        <sz val="12"/>
        <rFont val="方正仿宋_GBK"/>
        <charset val="134"/>
      </rPr>
      <t>）白帝镇</t>
    </r>
    <r>
      <rPr>
        <sz val="12"/>
        <rFont val="Times New Roman"/>
        <charset val="134"/>
      </rPr>
      <t xml:space="preserve">  </t>
    </r>
    <r>
      <rPr>
        <sz val="12"/>
        <rFont val="方正仿宋_GBK"/>
        <charset val="134"/>
      </rPr>
      <t>乡村旅游基础设施：脐橙采摘园产业提升，民宿改造</t>
    </r>
    <r>
      <rPr>
        <sz val="12"/>
        <rFont val="Times New Roman"/>
        <charset val="134"/>
      </rPr>
      <t>1500.00</t>
    </r>
    <r>
      <rPr>
        <sz val="12"/>
        <rFont val="方正仿宋_GBK"/>
        <charset val="134"/>
      </rPr>
      <t>㎡，配套综合管网等。农村公共服务设施：蜂蜜橙子茶扶贫车间改造</t>
    </r>
    <r>
      <rPr>
        <sz val="12"/>
        <rFont val="Times New Roman"/>
        <charset val="134"/>
      </rPr>
      <t>500.00</t>
    </r>
    <r>
      <rPr>
        <sz val="12"/>
        <rFont val="方正仿宋_GBK"/>
        <charset val="134"/>
      </rPr>
      <t>㎡。（</t>
    </r>
    <r>
      <rPr>
        <sz val="12"/>
        <rFont val="Times New Roman"/>
        <charset val="134"/>
      </rPr>
      <t>2</t>
    </r>
    <r>
      <rPr>
        <sz val="12"/>
        <rFont val="方正仿宋_GBK"/>
        <charset val="134"/>
      </rPr>
      <t>）草堂镇</t>
    </r>
    <r>
      <rPr>
        <sz val="12"/>
        <rFont val="Times New Roman"/>
        <charset val="134"/>
      </rPr>
      <t xml:space="preserve">  </t>
    </r>
    <r>
      <rPr>
        <sz val="12"/>
        <rFont val="方正仿宋_GBK"/>
        <charset val="134"/>
      </rPr>
      <t>乡村旅游基础设施：道路及硬质铺装</t>
    </r>
    <r>
      <rPr>
        <sz val="12"/>
        <rFont val="Times New Roman"/>
        <charset val="134"/>
      </rPr>
      <t>21500.00</t>
    </r>
    <r>
      <rPr>
        <sz val="12"/>
        <rFont val="方正仿宋_GBK"/>
        <charset val="134"/>
      </rPr>
      <t>㎡，农村风光体验</t>
    </r>
    <r>
      <rPr>
        <sz val="12"/>
        <rFont val="Times New Roman"/>
        <charset val="134"/>
      </rPr>
      <t>620.00</t>
    </r>
    <r>
      <rPr>
        <sz val="12"/>
        <rFont val="方正仿宋_GBK"/>
        <charset val="134"/>
      </rPr>
      <t>亩，景观体验</t>
    </r>
    <r>
      <rPr>
        <sz val="12"/>
        <rFont val="Times New Roman"/>
        <charset val="134"/>
      </rPr>
      <t>2800.00</t>
    </r>
    <r>
      <rPr>
        <sz val="12"/>
        <rFont val="方正仿宋_GBK"/>
        <charset val="134"/>
      </rPr>
      <t>㎡，民宿改造</t>
    </r>
    <r>
      <rPr>
        <sz val="12"/>
        <rFont val="Times New Roman"/>
        <charset val="134"/>
      </rPr>
      <t>3000.00</t>
    </r>
    <r>
      <rPr>
        <sz val="12"/>
        <rFont val="方正仿宋_GBK"/>
        <charset val="134"/>
      </rPr>
      <t>㎡。农村公共服务设施：中药材基地打造</t>
    </r>
    <r>
      <rPr>
        <sz val="12"/>
        <rFont val="Times New Roman"/>
        <charset val="134"/>
      </rPr>
      <t>2000.00</t>
    </r>
    <r>
      <rPr>
        <sz val="12"/>
        <rFont val="方正仿宋_GBK"/>
        <charset val="134"/>
      </rPr>
      <t>亩，高标准精品脐橙产业园</t>
    </r>
    <r>
      <rPr>
        <sz val="12"/>
        <rFont val="Times New Roman"/>
        <charset val="134"/>
      </rPr>
      <t>2000.00</t>
    </r>
    <r>
      <rPr>
        <sz val="12"/>
        <rFont val="方正仿宋_GBK"/>
        <charset val="134"/>
      </rPr>
      <t>亩，新增避雨设施</t>
    </r>
    <r>
      <rPr>
        <sz val="12"/>
        <rFont val="Times New Roman"/>
        <charset val="134"/>
      </rPr>
      <t>500.00</t>
    </r>
    <r>
      <rPr>
        <sz val="12"/>
        <rFont val="方正仿宋_GBK"/>
        <charset val="134"/>
      </rPr>
      <t>亩，水肥一体化</t>
    </r>
    <r>
      <rPr>
        <sz val="12"/>
        <rFont val="Times New Roman"/>
        <charset val="134"/>
      </rPr>
      <t>150.00</t>
    </r>
    <r>
      <rPr>
        <sz val="12"/>
        <rFont val="方正仿宋_GBK"/>
        <charset val="134"/>
      </rPr>
      <t>亩，土地整治</t>
    </r>
    <r>
      <rPr>
        <sz val="12"/>
        <rFont val="Times New Roman"/>
        <charset val="134"/>
      </rPr>
      <t>300.00</t>
    </r>
    <r>
      <rPr>
        <sz val="12"/>
        <rFont val="方正仿宋_GBK"/>
        <charset val="134"/>
      </rPr>
      <t>亩，改造帮扶车间</t>
    </r>
    <r>
      <rPr>
        <sz val="12"/>
        <rFont val="Times New Roman"/>
        <charset val="134"/>
      </rPr>
      <t>2000.00</t>
    </r>
    <r>
      <rPr>
        <sz val="12"/>
        <rFont val="方正仿宋_GBK"/>
        <charset val="134"/>
      </rPr>
      <t>㎡。（</t>
    </r>
    <r>
      <rPr>
        <sz val="12"/>
        <rFont val="Times New Roman"/>
        <charset val="134"/>
      </rPr>
      <t>3</t>
    </r>
    <r>
      <rPr>
        <sz val="12"/>
        <rFont val="方正仿宋_GBK"/>
        <charset val="134"/>
      </rPr>
      <t>）康乐镇</t>
    </r>
    <r>
      <rPr>
        <sz val="12"/>
        <rFont val="Times New Roman"/>
        <charset val="134"/>
      </rPr>
      <t xml:space="preserve">  </t>
    </r>
    <r>
      <rPr>
        <sz val="12"/>
        <rFont val="方正仿宋_GBK"/>
        <charset val="134"/>
      </rPr>
      <t>乡村旅游基础设施：生态带修复</t>
    </r>
    <r>
      <rPr>
        <sz val="12"/>
        <rFont val="Times New Roman"/>
        <charset val="134"/>
      </rPr>
      <t>15000.00</t>
    </r>
    <r>
      <rPr>
        <sz val="12"/>
        <rFont val="方正仿宋_GBK"/>
        <charset val="134"/>
      </rPr>
      <t>㎡，民宿改造</t>
    </r>
    <r>
      <rPr>
        <sz val="12"/>
        <rFont val="Times New Roman"/>
        <charset val="134"/>
      </rPr>
      <t>2120.00</t>
    </r>
    <r>
      <rPr>
        <sz val="12"/>
        <rFont val="方正仿宋_GBK"/>
        <charset val="134"/>
      </rPr>
      <t>㎡，配套设施设备等。农村公共服务设施：高标准智慧脐橙产业园</t>
    </r>
    <r>
      <rPr>
        <sz val="12"/>
        <rFont val="Times New Roman"/>
        <charset val="134"/>
      </rPr>
      <t>800.00</t>
    </r>
    <r>
      <rPr>
        <sz val="12"/>
        <rFont val="方正仿宋_GBK"/>
        <charset val="134"/>
      </rPr>
      <t>亩，白茶示范园</t>
    </r>
    <r>
      <rPr>
        <sz val="12"/>
        <rFont val="Times New Roman"/>
        <charset val="134"/>
      </rPr>
      <t>1500.00</t>
    </r>
    <r>
      <rPr>
        <sz val="12"/>
        <rFont val="方正仿宋_GBK"/>
        <charset val="134"/>
      </rPr>
      <t>亩，蜂糖李示范园</t>
    </r>
    <r>
      <rPr>
        <sz val="12"/>
        <rFont val="Times New Roman"/>
        <charset val="134"/>
      </rPr>
      <t>300.00</t>
    </r>
    <r>
      <rPr>
        <sz val="12"/>
        <rFont val="方正仿宋_GBK"/>
        <charset val="134"/>
      </rPr>
      <t>亩，农产品加工产业园</t>
    </r>
    <r>
      <rPr>
        <sz val="12"/>
        <rFont val="Times New Roman"/>
        <charset val="134"/>
      </rPr>
      <t>8500.00</t>
    </r>
    <r>
      <rPr>
        <sz val="12"/>
        <rFont val="方正仿宋_GBK"/>
        <charset val="134"/>
      </rPr>
      <t>㎡，康乐镇返乡创业电商孵化园</t>
    </r>
    <r>
      <rPr>
        <sz val="12"/>
        <rFont val="Times New Roman"/>
        <charset val="134"/>
      </rPr>
      <t>16500.00</t>
    </r>
    <r>
      <rPr>
        <sz val="12"/>
        <rFont val="方正仿宋_GBK"/>
        <charset val="134"/>
      </rPr>
      <t>㎡。（</t>
    </r>
    <r>
      <rPr>
        <sz val="12"/>
        <rFont val="Times New Roman"/>
        <charset val="134"/>
      </rPr>
      <t>4</t>
    </r>
    <r>
      <rPr>
        <sz val="12"/>
        <rFont val="方正仿宋_GBK"/>
        <charset val="134"/>
      </rPr>
      <t>）永乐镇乡村旅游基础设施：道路及硬质铺装</t>
    </r>
    <r>
      <rPr>
        <sz val="12"/>
        <rFont val="Times New Roman"/>
        <charset val="134"/>
      </rPr>
      <t>54270.00</t>
    </r>
    <r>
      <rPr>
        <sz val="12"/>
        <rFont val="方正仿宋_GBK"/>
        <charset val="134"/>
      </rPr>
      <t>㎡，新建产业路</t>
    </r>
    <r>
      <rPr>
        <sz val="12"/>
        <rFont val="Times New Roman"/>
        <charset val="134"/>
      </rPr>
      <t>75000.00</t>
    </r>
    <r>
      <rPr>
        <sz val="12"/>
        <rFont val="方正仿宋_GBK"/>
        <charset val="134"/>
      </rPr>
      <t>㎡，新增防旱池</t>
    </r>
    <r>
      <rPr>
        <sz val="12"/>
        <rFont val="Times New Roman"/>
        <charset val="134"/>
      </rPr>
      <t>600m³</t>
    </r>
    <r>
      <rPr>
        <sz val="12"/>
        <rFont val="方正仿宋_GBK"/>
        <charset val="134"/>
      </rPr>
      <t>，新建提灌池</t>
    </r>
    <r>
      <rPr>
        <sz val="12"/>
        <rFont val="Times New Roman"/>
        <charset val="134"/>
      </rPr>
      <t>100m³</t>
    </r>
    <r>
      <rPr>
        <sz val="12"/>
        <rFont val="方正仿宋_GBK"/>
        <charset val="134"/>
      </rPr>
      <t>，研学基地打造</t>
    </r>
    <r>
      <rPr>
        <sz val="12"/>
        <rFont val="Times New Roman"/>
        <charset val="134"/>
      </rPr>
      <t>500.00</t>
    </r>
    <r>
      <rPr>
        <sz val="12"/>
        <rFont val="方正仿宋_GBK"/>
        <charset val="134"/>
      </rPr>
      <t>㎡，素质拓展基地</t>
    </r>
    <r>
      <rPr>
        <sz val="12"/>
        <rFont val="Times New Roman"/>
        <charset val="134"/>
      </rPr>
      <t>600.00</t>
    </r>
    <r>
      <rPr>
        <sz val="12"/>
        <rFont val="方正仿宋_GBK"/>
        <charset val="134"/>
      </rPr>
      <t>㎡，观景平台</t>
    </r>
    <r>
      <rPr>
        <sz val="12"/>
        <rFont val="Times New Roman"/>
        <charset val="134"/>
      </rPr>
      <t>374</t>
    </r>
    <r>
      <rPr>
        <sz val="12"/>
        <rFont val="方正仿宋_GBK"/>
        <charset val="134"/>
      </rPr>
      <t>㎡，游客接待中心改造</t>
    </r>
    <r>
      <rPr>
        <sz val="12"/>
        <rFont val="Times New Roman"/>
        <charset val="134"/>
      </rPr>
      <t>400</t>
    </r>
    <r>
      <rPr>
        <sz val="12"/>
        <rFont val="方正仿宋_GBK"/>
        <charset val="134"/>
      </rPr>
      <t>㎡，橙香荷塘改造</t>
    </r>
    <r>
      <rPr>
        <sz val="12"/>
        <rFont val="Times New Roman"/>
        <charset val="134"/>
      </rPr>
      <t>1930.00</t>
    </r>
    <r>
      <rPr>
        <sz val="12"/>
        <rFont val="方正仿宋_GBK"/>
        <charset val="134"/>
      </rPr>
      <t>㎡，科研基地改造</t>
    </r>
    <r>
      <rPr>
        <sz val="12"/>
        <rFont val="Times New Roman"/>
        <charset val="134"/>
      </rPr>
      <t>4100</t>
    </r>
    <r>
      <rPr>
        <sz val="12"/>
        <rFont val="方正仿宋_GBK"/>
        <charset val="134"/>
      </rPr>
      <t>㎡，民宿改造</t>
    </r>
    <r>
      <rPr>
        <sz val="12"/>
        <rFont val="Times New Roman"/>
        <charset val="134"/>
      </rPr>
      <t>900.00</t>
    </r>
    <r>
      <rPr>
        <sz val="12"/>
        <rFont val="方正仿宋_GBK"/>
        <charset val="134"/>
      </rPr>
      <t>㎡，配套设施设备等。农村公共服务设施：产地初加工和精深加工场地硬化</t>
    </r>
    <r>
      <rPr>
        <sz val="12"/>
        <rFont val="Times New Roman"/>
        <charset val="134"/>
      </rPr>
      <t>3000.00</t>
    </r>
    <r>
      <rPr>
        <sz val="12"/>
        <rFont val="方正仿宋_GBK"/>
        <charset val="134"/>
      </rPr>
      <t>㎡，一体化服务平台等。（</t>
    </r>
    <r>
      <rPr>
        <sz val="12"/>
        <rFont val="Times New Roman"/>
        <charset val="134"/>
      </rPr>
      <t>5</t>
    </r>
    <r>
      <rPr>
        <sz val="12"/>
        <rFont val="方正仿宋_GBK"/>
        <charset val="134"/>
      </rPr>
      <t>）岩湾乡农村公共服务设施：电商服务中心</t>
    </r>
    <r>
      <rPr>
        <sz val="12"/>
        <rFont val="Times New Roman"/>
        <charset val="134"/>
      </rPr>
      <t>5557.09</t>
    </r>
    <r>
      <rPr>
        <sz val="12"/>
        <rFont val="方正仿宋_GBK"/>
        <charset val="134"/>
      </rPr>
      <t>㎡。</t>
    </r>
  </si>
  <si>
    <r>
      <rPr>
        <sz val="14"/>
        <rFont val="方正仿宋_GBK"/>
        <charset val="134"/>
      </rPr>
      <t>完成整体进度</t>
    </r>
    <r>
      <rPr>
        <sz val="14"/>
        <rFont val="Times New Roman"/>
        <charset val="134"/>
      </rPr>
      <t>60%</t>
    </r>
  </si>
  <si>
    <r>
      <rPr>
        <sz val="14"/>
        <rFont val="方正仿宋_GBK"/>
        <charset val="134"/>
      </rPr>
      <t>完成整体进度</t>
    </r>
    <r>
      <rPr>
        <sz val="14"/>
        <rFont val="Times New Roman"/>
        <charset val="134"/>
      </rPr>
      <t>26%</t>
    </r>
  </si>
  <si>
    <r>
      <rPr>
        <sz val="14"/>
        <rFont val="方正仿宋_GBK"/>
        <charset val="134"/>
      </rPr>
      <t>完成整体进度</t>
    </r>
    <r>
      <rPr>
        <sz val="14"/>
        <rFont val="Times New Roman"/>
        <charset val="134"/>
      </rPr>
      <t>32%</t>
    </r>
  </si>
  <si>
    <r>
      <rPr>
        <sz val="14"/>
        <rFont val="方正仿宋_GBK"/>
        <charset val="134"/>
      </rPr>
      <t>完成整体进度</t>
    </r>
    <r>
      <rPr>
        <sz val="14"/>
        <rFont val="Times New Roman"/>
        <charset val="134"/>
      </rPr>
      <t>41%</t>
    </r>
  </si>
  <si>
    <r>
      <rPr>
        <sz val="14"/>
        <rFont val="方正仿宋_GBK"/>
        <charset val="134"/>
      </rPr>
      <t>完成整体进度</t>
    </r>
    <r>
      <rPr>
        <sz val="14"/>
        <rFont val="Times New Roman"/>
        <charset val="134"/>
      </rPr>
      <t>44%</t>
    </r>
  </si>
  <si>
    <r>
      <rPr>
        <sz val="14"/>
        <rFont val="方正仿宋_GBK"/>
        <charset val="134"/>
      </rPr>
      <t>完成整体进度</t>
    </r>
    <r>
      <rPr>
        <sz val="14"/>
        <rFont val="Times New Roman"/>
        <charset val="134"/>
      </rPr>
      <t>47%</t>
    </r>
  </si>
  <si>
    <r>
      <rPr>
        <sz val="14"/>
        <rFont val="方正仿宋_GBK"/>
        <charset val="134"/>
      </rPr>
      <t>完成整体进度</t>
    </r>
    <r>
      <rPr>
        <sz val="14"/>
        <rFont val="Times New Roman"/>
        <charset val="134"/>
      </rPr>
      <t>50%</t>
    </r>
  </si>
  <si>
    <r>
      <rPr>
        <sz val="14"/>
        <rFont val="方正仿宋_GBK"/>
        <charset val="134"/>
      </rPr>
      <t>完成整体进度</t>
    </r>
    <r>
      <rPr>
        <sz val="14"/>
        <rFont val="Times New Roman"/>
        <charset val="134"/>
      </rPr>
      <t>55%</t>
    </r>
  </si>
  <si>
    <t>九、县水利局（13个）</t>
  </si>
  <si>
    <t>重庆市奉节县野茶水库工程</t>
  </si>
  <si>
    <t>县水电开发公司</t>
  </si>
  <si>
    <t>县水利局</t>
  </si>
  <si>
    <t>佘春林</t>
  </si>
  <si>
    <t>甲高镇
安坪镇</t>
  </si>
  <si>
    <r>
      <rPr>
        <sz val="14"/>
        <rFont val="方正仿宋_GBK"/>
        <charset val="134"/>
      </rPr>
      <t>野茶水库工程为</t>
    </r>
    <r>
      <rPr>
        <sz val="14"/>
        <rFont val="Times New Roman"/>
        <charset val="134"/>
      </rPr>
      <t>Ⅲ</t>
    </r>
    <r>
      <rPr>
        <sz val="14"/>
        <rFont val="方正仿宋_GBK"/>
        <charset val="134"/>
      </rPr>
      <t>等中型水库，水库总库容</t>
    </r>
    <r>
      <rPr>
        <sz val="14"/>
        <rFont val="Times New Roman"/>
        <charset val="134"/>
      </rPr>
      <t>1038.4</t>
    </r>
    <r>
      <rPr>
        <sz val="14"/>
        <rFont val="方正仿宋_GBK"/>
        <charset val="134"/>
      </rPr>
      <t>万</t>
    </r>
    <r>
      <rPr>
        <sz val="14"/>
        <rFont val="Times New Roman"/>
        <charset val="134"/>
      </rPr>
      <t>m3</t>
    </r>
    <r>
      <rPr>
        <sz val="14"/>
        <rFont val="方正仿宋_GBK"/>
        <charset val="134"/>
      </rPr>
      <t>。工程由枢纽工程和灌溉、供水工程两部分组成。该工程大坝为混凝土面板堆石坝，最大坝高</t>
    </r>
    <r>
      <rPr>
        <sz val="14"/>
        <rFont val="Times New Roman"/>
        <charset val="134"/>
      </rPr>
      <t>90m</t>
    </r>
    <r>
      <rPr>
        <sz val="14"/>
        <rFont val="方正仿宋_GBK"/>
        <charset val="134"/>
      </rPr>
      <t>，坝顶轴线长</t>
    </r>
    <r>
      <rPr>
        <sz val="14"/>
        <rFont val="Times New Roman"/>
        <charset val="134"/>
      </rPr>
      <t>277m;</t>
    </r>
    <r>
      <rPr>
        <sz val="14"/>
        <rFont val="方正仿宋_GBK"/>
        <charset val="134"/>
      </rPr>
      <t>溢洪道采用泄洪洞方式，全长</t>
    </r>
    <r>
      <rPr>
        <sz val="14"/>
        <rFont val="Times New Roman"/>
        <charset val="134"/>
      </rPr>
      <t>393.43m</t>
    </r>
    <r>
      <rPr>
        <sz val="14"/>
        <rFont val="方正仿宋_GBK"/>
        <charset val="134"/>
      </rPr>
      <t>；取水建筑物位于大坝左岸，取水放空洞长</t>
    </r>
    <r>
      <rPr>
        <sz val="14"/>
        <rFont val="Times New Roman"/>
        <charset val="134"/>
      </rPr>
      <t>702.03m</t>
    </r>
    <r>
      <rPr>
        <sz val="14"/>
        <rFont val="方正仿宋_GBK"/>
        <charset val="134"/>
      </rPr>
      <t>；借水坝布置于大坝东南侧牛水河上，为底格拦栅坝，最大坝高</t>
    </r>
    <r>
      <rPr>
        <sz val="14"/>
        <rFont val="Times New Roman"/>
        <charset val="134"/>
      </rPr>
      <t>13.3m,</t>
    </r>
    <r>
      <rPr>
        <sz val="14"/>
        <rFont val="方正仿宋_GBK"/>
        <charset val="134"/>
      </rPr>
      <t>坝轴线长</t>
    </r>
    <r>
      <rPr>
        <sz val="14"/>
        <rFont val="Times New Roman"/>
        <charset val="134"/>
      </rPr>
      <t>23.36m,</t>
    </r>
    <r>
      <rPr>
        <sz val="14"/>
        <rFont val="方正仿宋_GBK"/>
        <charset val="134"/>
      </rPr>
      <t>通过借水隧洞借水至水库；供水工程渠线总长</t>
    </r>
    <r>
      <rPr>
        <sz val="14"/>
        <rFont val="Times New Roman"/>
        <charset val="134"/>
      </rPr>
      <t>28.44km</t>
    </r>
    <r>
      <rPr>
        <sz val="14"/>
        <rFont val="方正仿宋_GBK"/>
        <charset val="134"/>
      </rPr>
      <t>。</t>
    </r>
  </si>
  <si>
    <t>主体工程开工</t>
  </si>
  <si>
    <t>左岸桩板墙混土施工，右岸边坡土石方开挖及支护，左岸溢洪道边边坡开挖及支护</t>
  </si>
  <si>
    <r>
      <rPr>
        <sz val="14"/>
        <rFont val="Times New Roman"/>
        <charset val="134"/>
      </rPr>
      <t xml:space="preserve"> </t>
    </r>
    <r>
      <rPr>
        <sz val="14"/>
        <rFont val="方正仿宋_GBK"/>
        <charset val="134"/>
      </rPr>
      <t>右岸管理房及</t>
    </r>
    <r>
      <rPr>
        <sz val="14"/>
        <rFont val="Times New Roman"/>
        <charset val="134"/>
      </rPr>
      <t>R5</t>
    </r>
    <r>
      <rPr>
        <sz val="14"/>
        <rFont val="方正仿宋_GBK"/>
        <charset val="134"/>
      </rPr>
      <t>道路边坡土石方开挖及支护，左岸溢洪道▽</t>
    </r>
    <r>
      <rPr>
        <sz val="14"/>
        <rFont val="Times New Roman"/>
        <charset val="134"/>
      </rPr>
      <t>708m</t>
    </r>
    <r>
      <rPr>
        <sz val="14"/>
        <rFont val="方正仿宋_GBK"/>
        <charset val="134"/>
      </rPr>
      <t>开挖及支护。</t>
    </r>
  </si>
  <si>
    <r>
      <rPr>
        <sz val="14"/>
        <rFont val="Times New Roman"/>
        <charset val="134"/>
      </rPr>
      <t xml:space="preserve">    </t>
    </r>
    <r>
      <rPr>
        <sz val="14"/>
        <rFont val="方正仿宋_GBK"/>
        <charset val="134"/>
      </rPr>
      <t>右岸管理房及</t>
    </r>
    <r>
      <rPr>
        <sz val="14"/>
        <rFont val="Times New Roman"/>
        <charset val="134"/>
      </rPr>
      <t>R5</t>
    </r>
    <r>
      <rPr>
        <sz val="14"/>
        <rFont val="方正仿宋_GBK"/>
        <charset val="134"/>
      </rPr>
      <t>、</t>
    </r>
    <r>
      <rPr>
        <sz val="14"/>
        <rFont val="Times New Roman"/>
        <charset val="134"/>
      </rPr>
      <t>R4</t>
    </r>
    <r>
      <rPr>
        <sz val="14"/>
        <rFont val="方正仿宋_GBK"/>
        <charset val="134"/>
      </rPr>
      <t>道路边坡土石方开挖及支护，左岸溢洪道▽</t>
    </r>
    <r>
      <rPr>
        <sz val="14"/>
        <rFont val="Times New Roman"/>
        <charset val="134"/>
      </rPr>
      <t>692-708m</t>
    </r>
    <r>
      <rPr>
        <sz val="14"/>
        <rFont val="方正仿宋_GBK"/>
        <charset val="134"/>
      </rPr>
      <t>开挖及支护，导流洞回填及固结灌浆。</t>
    </r>
  </si>
  <si>
    <r>
      <rPr>
        <sz val="14"/>
        <rFont val="Times New Roman"/>
        <charset val="134"/>
      </rPr>
      <t xml:space="preserve"> </t>
    </r>
    <r>
      <rPr>
        <sz val="14"/>
        <rFont val="方正仿宋_GBK"/>
        <charset val="134"/>
      </rPr>
      <t>右左岸坝基边坡开挖及支护，</t>
    </r>
    <r>
      <rPr>
        <sz val="14"/>
        <rFont val="Times New Roman"/>
        <charset val="134"/>
      </rPr>
      <t>690</t>
    </r>
    <r>
      <rPr>
        <sz val="14"/>
        <rFont val="方正仿宋_GBK"/>
        <charset val="134"/>
      </rPr>
      <t>抗滑桩施工，溢洪洞出口边坡开挖，取水塔混凝土浇筑，交通洞及溢洪洞洞脸施工，完成完成导截流验收，围堰填筑。</t>
    </r>
  </si>
  <si>
    <r>
      <rPr>
        <sz val="14"/>
        <rFont val="Times New Roman"/>
        <charset val="134"/>
      </rPr>
      <t xml:space="preserve">  </t>
    </r>
    <r>
      <rPr>
        <sz val="14"/>
        <rFont val="方正仿宋_GBK"/>
        <charset val="134"/>
      </rPr>
      <t>右左岸坝基边坡开挖及支护，</t>
    </r>
    <r>
      <rPr>
        <sz val="14"/>
        <rFont val="Times New Roman"/>
        <charset val="134"/>
      </rPr>
      <t>690</t>
    </r>
    <r>
      <rPr>
        <sz val="14"/>
        <rFont val="方正仿宋_GBK"/>
        <charset val="134"/>
      </rPr>
      <t>抗滑桩施工，溢洪洞及交通洞洞挖施工，取水塔混凝土浇筑；</t>
    </r>
  </si>
  <si>
    <r>
      <rPr>
        <sz val="14"/>
        <rFont val="Times New Roman"/>
        <charset val="134"/>
      </rPr>
      <t xml:space="preserve"> </t>
    </r>
    <r>
      <rPr>
        <sz val="14"/>
        <rFont val="方正仿宋_GBK"/>
        <charset val="134"/>
      </rPr>
      <t>右左岸坝基边坡开挖及支护，</t>
    </r>
    <r>
      <rPr>
        <sz val="14"/>
        <rFont val="Times New Roman"/>
        <charset val="134"/>
      </rPr>
      <t>690</t>
    </r>
    <r>
      <rPr>
        <sz val="14"/>
        <rFont val="方正仿宋_GBK"/>
        <charset val="134"/>
      </rPr>
      <t>抗滑桩施工，溢洪洞及交通洞洞挖施工，取水塔混凝土浇筑，滑坡体压脚施工，借水隧洞进出口便道施工。</t>
    </r>
  </si>
  <si>
    <r>
      <rPr>
        <sz val="14"/>
        <rFont val="Times New Roman"/>
        <charset val="134"/>
      </rPr>
      <t xml:space="preserve">    </t>
    </r>
    <r>
      <rPr>
        <sz val="14"/>
        <rFont val="方正仿宋_GBK"/>
        <charset val="134"/>
      </rPr>
      <t>右左岸坝基边坡开挖及支护，料场覆盖层剥离，交通洞洞挖施工，取水塔混凝土浇筑，滑坡体压脚施工，借水隧洞。。</t>
    </r>
  </si>
  <si>
    <r>
      <rPr>
        <sz val="14"/>
        <rFont val="Times New Roman"/>
        <charset val="134"/>
      </rPr>
      <t xml:space="preserve">      </t>
    </r>
    <r>
      <rPr>
        <sz val="14"/>
        <rFont val="方正仿宋_GBK"/>
        <charset val="134"/>
      </rPr>
      <t>右左岸坝基边坡开挖及支护，溢洪道陡槽段开挖及支护，料场覆盖层剥离，交通洞洞挖施工，取水塔混凝土浇筑，滑坡体压脚施工，借水隧洞开挖。</t>
    </r>
  </si>
  <si>
    <r>
      <rPr>
        <sz val="14"/>
        <rFont val="Times New Roman"/>
        <charset val="134"/>
      </rPr>
      <t xml:space="preserve">     </t>
    </r>
    <r>
      <rPr>
        <sz val="14"/>
        <rFont val="方正仿宋_GBK"/>
        <charset val="134"/>
      </rPr>
      <t>右左岸坝基边坡开挖及支护，料场覆盖层剥离，溢洪道陡槽段开挖及支护，交通洞二衬施工，取水塔混凝土浇筑，借水隧洞开挖。</t>
    </r>
  </si>
  <si>
    <r>
      <rPr>
        <sz val="14"/>
        <rFont val="Times New Roman"/>
        <charset val="134"/>
      </rPr>
      <t xml:space="preserve">    </t>
    </r>
    <r>
      <rPr>
        <sz val="14"/>
        <rFont val="方正仿宋_GBK"/>
        <charset val="134"/>
      </rPr>
      <t>右左岸坝基边坡开挖及支护，料场覆盖层剥离，消力池边坡开挖，交通洞二衬施工，取水塔混凝土浇筑，借水隧洞开挖。</t>
    </r>
  </si>
  <si>
    <r>
      <rPr>
        <sz val="14"/>
        <rFont val="Times New Roman"/>
        <charset val="134"/>
      </rPr>
      <t xml:space="preserve"> </t>
    </r>
    <r>
      <rPr>
        <sz val="14"/>
        <rFont val="方正仿宋_GBK"/>
        <charset val="134"/>
      </rPr>
      <t>大坝基坑开挖及支护，消力池边坡开挖，交通洞二衬施工，取水塔混凝土浇筑，借水隧洞开挖。</t>
    </r>
  </si>
  <si>
    <r>
      <rPr>
        <sz val="14"/>
        <rFont val="方正仿宋_GBK"/>
        <charset val="134"/>
      </rPr>
      <t>大坝基坑开挖及支护，</t>
    </r>
    <r>
      <rPr>
        <sz val="14"/>
        <rFont val="Times New Roman"/>
        <charset val="134"/>
      </rPr>
      <t>2023</t>
    </r>
    <r>
      <rPr>
        <sz val="14"/>
        <rFont val="方正仿宋_GBK"/>
        <charset val="134"/>
      </rPr>
      <t>年</t>
    </r>
    <r>
      <rPr>
        <sz val="14"/>
        <rFont val="Times New Roman"/>
        <charset val="134"/>
      </rPr>
      <t>12</t>
    </r>
    <r>
      <rPr>
        <sz val="14"/>
        <rFont val="方正仿宋_GBK"/>
        <charset val="134"/>
      </rPr>
      <t>月</t>
    </r>
    <r>
      <rPr>
        <sz val="14"/>
        <rFont val="Times New Roman"/>
        <charset val="134"/>
      </rPr>
      <t>20</t>
    </r>
    <r>
      <rPr>
        <sz val="14"/>
        <rFont val="方正仿宋_GBK"/>
        <charset val="134"/>
      </rPr>
      <t>日前完成坝基验收，</t>
    </r>
    <r>
      <rPr>
        <sz val="14"/>
        <rFont val="Times New Roman"/>
        <charset val="134"/>
      </rPr>
      <t>2023</t>
    </r>
    <r>
      <rPr>
        <sz val="14"/>
        <rFont val="方正仿宋_GBK"/>
        <charset val="134"/>
      </rPr>
      <t>年</t>
    </r>
    <r>
      <rPr>
        <sz val="14"/>
        <rFont val="Times New Roman"/>
        <charset val="134"/>
      </rPr>
      <t>12</t>
    </r>
    <r>
      <rPr>
        <sz val="14"/>
        <rFont val="方正仿宋_GBK"/>
        <charset val="134"/>
      </rPr>
      <t>月</t>
    </r>
    <r>
      <rPr>
        <sz val="14"/>
        <rFont val="Times New Roman"/>
        <charset val="134"/>
      </rPr>
      <t>30</t>
    </r>
    <r>
      <rPr>
        <sz val="14"/>
        <rFont val="方正仿宋_GBK"/>
        <charset val="134"/>
      </rPr>
      <t>开趾板及坝体填筑，消力池砼施工，取水塔混凝土浇筑，借水隧洞开挖。</t>
    </r>
  </si>
  <si>
    <r>
      <rPr>
        <sz val="14"/>
        <rFont val="方正仿宋_GBK"/>
        <charset val="134"/>
      </rPr>
      <t>奉节县安坪镇、永乐镇等</t>
    </r>
    <r>
      <rPr>
        <sz val="14"/>
        <rFont val="Times New Roman"/>
        <charset val="134"/>
      </rPr>
      <t>9</t>
    </r>
    <r>
      <rPr>
        <sz val="14"/>
        <rFont val="方正仿宋_GBK"/>
        <charset val="134"/>
      </rPr>
      <t>个移民乡镇通组道路安全防护工程</t>
    </r>
  </si>
  <si>
    <t>县三峡水库管理中心</t>
  </si>
  <si>
    <r>
      <rPr>
        <sz val="14"/>
        <rFont val="方正仿宋_GBK"/>
        <charset val="134"/>
      </rPr>
      <t>移民通组道路安装波形梁护栏</t>
    </r>
    <r>
      <rPr>
        <sz val="14"/>
        <rFont val="Times New Roman"/>
        <charset val="134"/>
      </rPr>
      <t>133.58km</t>
    </r>
    <r>
      <rPr>
        <sz val="14"/>
        <rFont val="方正仿宋_GBK"/>
        <charset val="134"/>
      </rPr>
      <t>，增加错车道</t>
    </r>
    <r>
      <rPr>
        <sz val="14"/>
        <rFont val="Times New Roman"/>
        <charset val="134"/>
      </rPr>
      <t>3008.5m²</t>
    </r>
    <r>
      <rPr>
        <sz val="14"/>
        <rFont val="方正仿宋_GBK"/>
        <charset val="134"/>
      </rPr>
      <t>。</t>
    </r>
  </si>
  <si>
    <r>
      <rPr>
        <sz val="14"/>
        <rFont val="方正仿宋_GBK"/>
        <charset val="134"/>
      </rPr>
      <t>完成总投资</t>
    </r>
    <r>
      <rPr>
        <sz val="14"/>
        <rFont val="Times New Roman"/>
        <charset val="134"/>
      </rPr>
      <t>80%</t>
    </r>
  </si>
  <si>
    <r>
      <rPr>
        <sz val="14"/>
        <rFont val="方正仿宋_GBK"/>
        <charset val="134"/>
      </rPr>
      <t>完成总投资</t>
    </r>
    <r>
      <rPr>
        <sz val="14"/>
        <rFont val="Times New Roman"/>
        <charset val="134"/>
      </rPr>
      <t>85%</t>
    </r>
  </si>
  <si>
    <r>
      <rPr>
        <sz val="14"/>
        <rFont val="方正仿宋_GBK"/>
        <charset val="134"/>
      </rPr>
      <t>完成总投资</t>
    </r>
    <r>
      <rPr>
        <sz val="14"/>
        <rFont val="Times New Roman"/>
        <charset val="134"/>
      </rPr>
      <t>90%</t>
    </r>
  </si>
  <si>
    <r>
      <rPr>
        <sz val="14"/>
        <rFont val="方正仿宋_GBK"/>
        <charset val="134"/>
      </rPr>
      <t>完成总投资</t>
    </r>
    <r>
      <rPr>
        <sz val="14"/>
        <rFont val="Times New Roman"/>
        <charset val="134"/>
      </rPr>
      <t>95%</t>
    </r>
  </si>
  <si>
    <t>奉节县夔州街道口前村农村移民安置区精准帮扶工程</t>
  </si>
  <si>
    <t>夔州街道办事处</t>
  </si>
  <si>
    <r>
      <rPr>
        <sz val="14"/>
        <rFont val="方正仿宋_GBK"/>
        <charset val="134"/>
      </rPr>
      <t>黎</t>
    </r>
    <r>
      <rPr>
        <sz val="14"/>
        <rFont val="Times New Roman"/>
        <charset val="134"/>
      </rPr>
      <t xml:space="preserve"> </t>
    </r>
    <r>
      <rPr>
        <sz val="14"/>
        <rFont val="方正仿宋_GBK"/>
        <charset val="134"/>
      </rPr>
      <t>源</t>
    </r>
  </si>
  <si>
    <r>
      <rPr>
        <sz val="14"/>
        <rFont val="方正仿宋_GBK"/>
        <charset val="134"/>
      </rPr>
      <t>田间机耕道硬化</t>
    </r>
    <r>
      <rPr>
        <sz val="14"/>
        <rFont val="Times New Roman"/>
        <charset val="134"/>
      </rPr>
      <t>5540m</t>
    </r>
    <r>
      <rPr>
        <sz val="14"/>
        <rFont val="方正仿宋_GBK"/>
        <charset val="134"/>
      </rPr>
      <t>，新建采摘便道</t>
    </r>
    <r>
      <rPr>
        <sz val="14"/>
        <rFont val="Times New Roman"/>
        <charset val="134"/>
      </rPr>
      <t>3019m</t>
    </r>
    <r>
      <rPr>
        <sz val="14"/>
        <rFont val="方正仿宋_GBK"/>
        <charset val="134"/>
      </rPr>
      <t>，新建蓄水池</t>
    </r>
    <r>
      <rPr>
        <sz val="14"/>
        <rFont val="Times New Roman"/>
        <charset val="134"/>
      </rPr>
      <t>3</t>
    </r>
    <r>
      <rPr>
        <sz val="14"/>
        <rFont val="方正仿宋_GBK"/>
        <charset val="134"/>
      </rPr>
      <t>座，取水提升泵站</t>
    </r>
    <r>
      <rPr>
        <sz val="14"/>
        <rFont val="Times New Roman"/>
        <charset val="134"/>
      </rPr>
      <t>1</t>
    </r>
    <r>
      <rPr>
        <sz val="14"/>
        <rFont val="方正仿宋_GBK"/>
        <charset val="134"/>
      </rPr>
      <t>朱衣，饮水管道</t>
    </r>
    <r>
      <rPr>
        <sz val="14"/>
        <rFont val="Times New Roman"/>
        <charset val="134"/>
      </rPr>
      <t>2430m</t>
    </r>
    <r>
      <rPr>
        <sz val="14"/>
        <rFont val="方正仿宋_GBK"/>
        <charset val="134"/>
      </rPr>
      <t>，新建生物杀虫灯</t>
    </r>
    <r>
      <rPr>
        <sz val="14"/>
        <rFont val="Times New Roman"/>
        <charset val="134"/>
      </rPr>
      <t>35</t>
    </r>
    <r>
      <rPr>
        <sz val="14"/>
        <rFont val="方正仿宋_GBK"/>
        <charset val="134"/>
      </rPr>
      <t>盏，新建果园运输轨道</t>
    </r>
    <r>
      <rPr>
        <sz val="14"/>
        <rFont val="Times New Roman"/>
        <charset val="134"/>
      </rPr>
      <t>1604m</t>
    </r>
    <r>
      <rPr>
        <sz val="14"/>
        <rFont val="方正仿宋_GBK"/>
        <charset val="134"/>
      </rPr>
      <t>及配套设备</t>
    </r>
  </si>
  <si>
    <t>奉节县夔门街道袁梁社区居住环境改善</t>
  </si>
  <si>
    <t>夔门街道办事处</t>
  </si>
  <si>
    <t>夔门街道</t>
  </si>
  <si>
    <t>奉节县康乐镇铁佛村和河水村人居环境改善</t>
  </si>
  <si>
    <t>康乐镇政府</t>
  </si>
  <si>
    <t>康乐镇</t>
  </si>
  <si>
    <r>
      <rPr>
        <sz val="14"/>
        <rFont val="方正仿宋_GBK"/>
        <charset val="134"/>
      </rPr>
      <t>安装管道</t>
    </r>
    <r>
      <rPr>
        <sz val="14"/>
        <rFont val="Times New Roman"/>
        <charset val="134"/>
      </rPr>
      <t>9600m</t>
    </r>
    <r>
      <rPr>
        <sz val="14"/>
        <rFont val="方正仿宋_GBK"/>
        <charset val="134"/>
      </rPr>
      <t>；新建水池</t>
    </r>
    <r>
      <rPr>
        <sz val="14"/>
        <rFont val="Times New Roman"/>
        <charset val="134"/>
      </rPr>
      <t>3</t>
    </r>
    <r>
      <rPr>
        <sz val="14"/>
        <rFont val="方正仿宋_GBK"/>
        <charset val="134"/>
      </rPr>
      <t>座，产业路改造</t>
    </r>
    <r>
      <rPr>
        <sz val="14"/>
        <rFont val="Times New Roman"/>
        <charset val="134"/>
      </rPr>
      <t>2160m</t>
    </r>
    <r>
      <rPr>
        <sz val="14"/>
        <rFont val="方正仿宋_GBK"/>
        <charset val="134"/>
      </rPr>
      <t>，人行道改造</t>
    </r>
    <r>
      <rPr>
        <sz val="14"/>
        <rFont val="Times New Roman"/>
        <charset val="134"/>
      </rPr>
      <t>26490m,</t>
    </r>
    <r>
      <rPr>
        <sz val="14"/>
        <rFont val="方正仿宋_GBK"/>
        <charset val="134"/>
      </rPr>
      <t>人居环境配套改善。</t>
    </r>
  </si>
  <si>
    <t>奉节县康坪乡光辉村大架村移民安置区人居环境改善工程</t>
  </si>
  <si>
    <t>康坪乡政府</t>
  </si>
  <si>
    <t>刘汉席</t>
  </si>
  <si>
    <t>康坪乡</t>
  </si>
  <si>
    <r>
      <rPr>
        <sz val="14"/>
        <rFont val="方正仿宋_GBK"/>
        <charset val="134"/>
      </rPr>
      <t>建设灌溉池</t>
    </r>
    <r>
      <rPr>
        <sz val="14"/>
        <rFont val="Times New Roman"/>
        <charset val="134"/>
      </rPr>
      <t>5</t>
    </r>
    <r>
      <rPr>
        <sz val="14"/>
        <rFont val="方正仿宋_GBK"/>
        <charset val="134"/>
      </rPr>
      <t>口，取水坝</t>
    </r>
    <r>
      <rPr>
        <sz val="14"/>
        <rFont val="Times New Roman"/>
        <charset val="134"/>
      </rPr>
      <t>5</t>
    </r>
    <r>
      <rPr>
        <sz val="14"/>
        <rFont val="方正仿宋_GBK"/>
        <charset val="134"/>
      </rPr>
      <t>座，沉沙池</t>
    </r>
    <r>
      <rPr>
        <sz val="14"/>
        <rFont val="Times New Roman"/>
        <charset val="134"/>
      </rPr>
      <t>3</t>
    </r>
    <r>
      <rPr>
        <sz val="14"/>
        <rFont val="方正仿宋_GBK"/>
        <charset val="134"/>
      </rPr>
      <t>口，配套</t>
    </r>
    <r>
      <rPr>
        <sz val="14"/>
        <rFont val="Times New Roman"/>
        <charset val="134"/>
      </rPr>
      <t>PE</t>
    </r>
    <r>
      <rPr>
        <sz val="14"/>
        <rFont val="方正仿宋_GBK"/>
        <charset val="134"/>
      </rPr>
      <t>管网</t>
    </r>
    <r>
      <rPr>
        <sz val="14"/>
        <rFont val="Times New Roman"/>
        <charset val="134"/>
      </rPr>
      <t>940m</t>
    </r>
    <r>
      <rPr>
        <sz val="14"/>
        <rFont val="方正仿宋_GBK"/>
        <charset val="134"/>
      </rPr>
      <t>，整治进水渠堰</t>
    </r>
    <r>
      <rPr>
        <sz val="14"/>
        <rFont val="Times New Roman"/>
        <charset val="134"/>
      </rPr>
      <t>1900m,</t>
    </r>
    <r>
      <rPr>
        <sz val="14"/>
        <rFont val="方正仿宋_GBK"/>
        <charset val="134"/>
      </rPr>
      <t>硬化产业路</t>
    </r>
    <r>
      <rPr>
        <sz val="14"/>
        <rFont val="Times New Roman"/>
        <charset val="134"/>
      </rPr>
      <t>4.97km</t>
    </r>
    <r>
      <rPr>
        <sz val="14"/>
        <rFont val="方正仿宋_GBK"/>
        <charset val="134"/>
      </rPr>
      <t>，新建产业路</t>
    </r>
    <r>
      <rPr>
        <sz val="14"/>
        <rFont val="Times New Roman"/>
        <charset val="134"/>
      </rPr>
      <t>2.7km</t>
    </r>
    <r>
      <rPr>
        <sz val="14"/>
        <rFont val="宋体"/>
        <charset val="134"/>
      </rPr>
      <t>。</t>
    </r>
  </si>
  <si>
    <r>
      <rPr>
        <sz val="14"/>
        <rFont val="方正仿宋_GBK"/>
        <charset val="134"/>
      </rPr>
      <t>完成总投资</t>
    </r>
    <r>
      <rPr>
        <sz val="14"/>
        <rFont val="Times New Roman"/>
        <charset val="134"/>
      </rPr>
      <t>60%</t>
    </r>
  </si>
  <si>
    <r>
      <rPr>
        <sz val="14"/>
        <rFont val="方正仿宋_GBK"/>
        <charset val="134"/>
      </rPr>
      <t>完成总投资</t>
    </r>
    <r>
      <rPr>
        <sz val="14"/>
        <rFont val="Times New Roman"/>
        <charset val="134"/>
      </rPr>
      <t>70%</t>
    </r>
  </si>
  <si>
    <t>奉节县夔门街道宝塔坪社区居住环境改善</t>
  </si>
  <si>
    <r>
      <rPr>
        <sz val="14"/>
        <rFont val="方正仿宋_GBK"/>
        <charset val="134"/>
      </rPr>
      <t>更换小区破损路灯</t>
    </r>
    <r>
      <rPr>
        <sz val="14"/>
        <rFont val="Times New Roman"/>
        <charset val="134"/>
      </rPr>
      <t>52</t>
    </r>
    <r>
      <rPr>
        <sz val="14"/>
        <rFont val="方正仿宋_GBK"/>
        <charset val="134"/>
      </rPr>
      <t>盏、破损路面透水砖</t>
    </r>
    <r>
      <rPr>
        <sz val="14"/>
        <rFont val="Times New Roman"/>
        <charset val="134"/>
      </rPr>
      <t>2500m²</t>
    </r>
    <r>
      <rPr>
        <sz val="14"/>
        <rFont val="方正仿宋_GBK"/>
        <charset val="134"/>
      </rPr>
      <t>、破损污水管道</t>
    </r>
    <r>
      <rPr>
        <sz val="14"/>
        <rFont val="Times New Roman"/>
        <charset val="134"/>
      </rPr>
      <t>350m</t>
    </r>
    <r>
      <rPr>
        <sz val="14"/>
        <rFont val="方正仿宋_GBK"/>
        <charset val="134"/>
      </rPr>
      <t>；下林家湾改扩建休闲广场</t>
    </r>
    <r>
      <rPr>
        <sz val="14"/>
        <rFont val="Times New Roman"/>
        <charset val="134"/>
      </rPr>
      <t>2</t>
    </r>
    <r>
      <rPr>
        <sz val="14"/>
        <rFont val="方正仿宋_GBK"/>
        <charset val="134"/>
      </rPr>
      <t>处</t>
    </r>
    <r>
      <rPr>
        <sz val="14"/>
        <rFont val="Times New Roman"/>
        <charset val="134"/>
      </rPr>
      <t>900m²</t>
    </r>
    <r>
      <rPr>
        <sz val="14"/>
        <rFont val="方正仿宋_GBK"/>
        <charset val="134"/>
      </rPr>
      <t>，设置停车位</t>
    </r>
    <r>
      <rPr>
        <sz val="14"/>
        <rFont val="Times New Roman"/>
        <charset val="134"/>
      </rPr>
      <t>46</t>
    </r>
    <r>
      <rPr>
        <sz val="14"/>
        <rFont val="方正仿宋_GBK"/>
        <charset val="134"/>
      </rPr>
      <t>个，配套公共服务设施，建筑面积</t>
    </r>
    <r>
      <rPr>
        <sz val="14"/>
        <rFont val="Times New Roman"/>
        <charset val="134"/>
      </rPr>
      <t>3000m²</t>
    </r>
    <r>
      <rPr>
        <sz val="14"/>
        <rFont val="方正仿宋_GBK"/>
        <charset val="134"/>
      </rPr>
      <t>。</t>
    </r>
  </si>
  <si>
    <r>
      <rPr>
        <sz val="14"/>
        <rFont val="方正仿宋_GBK"/>
        <charset val="134"/>
      </rPr>
      <t>完成总投资</t>
    </r>
    <r>
      <rPr>
        <sz val="14"/>
        <rFont val="Times New Roman"/>
        <charset val="134"/>
      </rPr>
      <t>65%</t>
    </r>
  </si>
  <si>
    <r>
      <rPr>
        <sz val="14"/>
        <rFont val="方正仿宋_GBK"/>
        <charset val="134"/>
      </rPr>
      <t>完成总投资</t>
    </r>
    <r>
      <rPr>
        <sz val="14"/>
        <rFont val="Times New Roman"/>
        <charset val="134"/>
      </rPr>
      <t>75%</t>
    </r>
  </si>
  <si>
    <t>奉节县草坪河水库工程</t>
  </si>
  <si>
    <t>奉节县草坪河水利水电开发有限责任公司</t>
  </si>
  <si>
    <t>竹园镇</t>
  </si>
  <si>
    <r>
      <rPr>
        <sz val="14"/>
        <rFont val="方正仿宋_GBK"/>
        <charset val="134"/>
      </rPr>
      <t>水库库容</t>
    </r>
    <r>
      <rPr>
        <sz val="14"/>
        <rFont val="Times New Roman"/>
        <charset val="134"/>
      </rPr>
      <t>1113</t>
    </r>
    <r>
      <rPr>
        <sz val="14"/>
        <rFont val="方正仿宋_GBK"/>
        <charset val="134"/>
      </rPr>
      <t>万</t>
    </r>
    <r>
      <rPr>
        <sz val="14"/>
        <rFont val="Times New Roman"/>
        <charset val="134"/>
      </rPr>
      <t>m3</t>
    </r>
    <r>
      <rPr>
        <sz val="14"/>
        <rFont val="方正仿宋_GBK"/>
        <charset val="134"/>
      </rPr>
      <t>，输水隧洞长</t>
    </r>
    <r>
      <rPr>
        <sz val="14"/>
        <rFont val="Times New Roman"/>
        <charset val="134"/>
      </rPr>
      <t>8464m</t>
    </r>
    <r>
      <rPr>
        <sz val="14"/>
        <rFont val="方正仿宋_GBK"/>
        <charset val="134"/>
      </rPr>
      <t>。</t>
    </r>
  </si>
  <si>
    <t>2017-2025</t>
  </si>
  <si>
    <r>
      <rPr>
        <sz val="14"/>
        <rFont val="方正仿宋_GBK"/>
        <charset val="134"/>
      </rPr>
      <t>完成隧洞开挖</t>
    </r>
    <r>
      <rPr>
        <sz val="14"/>
        <rFont val="Times New Roman"/>
        <charset val="134"/>
      </rPr>
      <t>3075m</t>
    </r>
    <r>
      <rPr>
        <sz val="14"/>
        <rFont val="方正仿宋_GBK"/>
        <charset val="134"/>
      </rPr>
      <t>，完成隧洞衬砌</t>
    </r>
    <r>
      <rPr>
        <sz val="14"/>
        <rFont val="Times New Roman"/>
        <charset val="134"/>
      </rPr>
      <t>1700m</t>
    </r>
  </si>
  <si>
    <r>
      <rPr>
        <sz val="14"/>
        <rFont val="方正仿宋_GBK"/>
        <charset val="134"/>
      </rPr>
      <t>完成隧洞开挖</t>
    </r>
    <r>
      <rPr>
        <sz val="14"/>
        <rFont val="Times New Roman"/>
        <charset val="134"/>
      </rPr>
      <t>355m</t>
    </r>
  </si>
  <si>
    <r>
      <rPr>
        <sz val="14"/>
        <rFont val="方正仿宋_GBK"/>
        <charset val="134"/>
      </rPr>
      <t>完成隧洞开挖</t>
    </r>
    <r>
      <rPr>
        <sz val="14"/>
        <rFont val="Times New Roman"/>
        <charset val="134"/>
      </rPr>
      <t>220m</t>
    </r>
  </si>
  <si>
    <r>
      <rPr>
        <sz val="14"/>
        <rFont val="方正仿宋_GBK"/>
        <charset val="134"/>
      </rPr>
      <t>完成隧洞开挖</t>
    </r>
    <r>
      <rPr>
        <sz val="14"/>
        <rFont val="Times New Roman"/>
        <charset val="134"/>
      </rPr>
      <t>464m</t>
    </r>
  </si>
  <si>
    <r>
      <rPr>
        <sz val="14"/>
        <rFont val="方正仿宋_GBK"/>
        <charset val="134"/>
      </rPr>
      <t>完成隧洞开挖</t>
    </r>
    <r>
      <rPr>
        <sz val="14"/>
        <rFont val="Times New Roman"/>
        <charset val="134"/>
      </rPr>
      <t>455m</t>
    </r>
  </si>
  <si>
    <r>
      <rPr>
        <sz val="14"/>
        <rFont val="方正仿宋_GBK"/>
        <charset val="134"/>
      </rPr>
      <t>完成隧洞开挖</t>
    </r>
    <r>
      <rPr>
        <sz val="14"/>
        <rFont val="Times New Roman"/>
        <charset val="134"/>
      </rPr>
      <t>295m</t>
    </r>
  </si>
  <si>
    <r>
      <rPr>
        <sz val="14"/>
        <rFont val="方正仿宋_GBK"/>
        <charset val="134"/>
      </rPr>
      <t>完成隧洞开挖</t>
    </r>
    <r>
      <rPr>
        <sz val="14"/>
        <rFont val="Times New Roman"/>
        <charset val="134"/>
      </rPr>
      <t>295m</t>
    </r>
    <r>
      <rPr>
        <sz val="14"/>
        <rFont val="方正仿宋_GBK"/>
        <charset val="134"/>
      </rPr>
      <t>，完成隧洞衬砌</t>
    </r>
    <r>
      <rPr>
        <sz val="14"/>
        <rFont val="Times New Roman"/>
        <charset val="134"/>
      </rPr>
      <t>100m</t>
    </r>
  </si>
  <si>
    <r>
      <rPr>
        <sz val="14"/>
        <rFont val="方正仿宋_GBK"/>
        <charset val="134"/>
      </rPr>
      <t>完成隧洞开挖</t>
    </r>
    <r>
      <rPr>
        <sz val="14"/>
        <rFont val="Times New Roman"/>
        <charset val="134"/>
      </rPr>
      <t>295m</t>
    </r>
    <r>
      <rPr>
        <sz val="14"/>
        <rFont val="方正仿宋_GBK"/>
        <charset val="134"/>
      </rPr>
      <t>，完成隧洞衬砌</t>
    </r>
    <r>
      <rPr>
        <sz val="14"/>
        <rFont val="Times New Roman"/>
        <charset val="134"/>
      </rPr>
      <t>200m</t>
    </r>
  </si>
  <si>
    <r>
      <rPr>
        <sz val="14"/>
        <rFont val="方正仿宋_GBK"/>
        <charset val="134"/>
      </rPr>
      <t>完成隧洞开挖</t>
    </r>
    <r>
      <rPr>
        <sz val="14"/>
        <rFont val="Times New Roman"/>
        <charset val="134"/>
      </rPr>
      <t>281m</t>
    </r>
    <r>
      <rPr>
        <sz val="14"/>
        <rFont val="方正仿宋_GBK"/>
        <charset val="134"/>
      </rPr>
      <t>，完成隧洞衬砌</t>
    </r>
    <r>
      <rPr>
        <sz val="14"/>
        <rFont val="Times New Roman"/>
        <charset val="134"/>
      </rPr>
      <t>200m</t>
    </r>
  </si>
  <si>
    <r>
      <rPr>
        <sz val="14"/>
        <rFont val="方正仿宋_GBK"/>
        <charset val="134"/>
      </rPr>
      <t>完成隧洞开挖</t>
    </r>
    <r>
      <rPr>
        <sz val="14"/>
        <rFont val="Times New Roman"/>
        <charset val="134"/>
      </rPr>
      <t>120m</t>
    </r>
    <r>
      <rPr>
        <sz val="14"/>
        <rFont val="方正仿宋_GBK"/>
        <charset val="134"/>
      </rPr>
      <t>，完成隧洞衬砌</t>
    </r>
    <r>
      <rPr>
        <sz val="14"/>
        <rFont val="Times New Roman"/>
        <charset val="134"/>
      </rPr>
      <t>300m</t>
    </r>
  </si>
  <si>
    <r>
      <rPr>
        <sz val="14"/>
        <rFont val="方正仿宋_GBK"/>
        <charset val="134"/>
      </rPr>
      <t>完成隧洞衬砌</t>
    </r>
    <r>
      <rPr>
        <sz val="14"/>
        <rFont val="Times New Roman"/>
        <charset val="134"/>
      </rPr>
      <t>300m</t>
    </r>
  </si>
  <si>
    <r>
      <rPr>
        <sz val="14"/>
        <rFont val="方正仿宋_GBK"/>
        <charset val="134"/>
      </rPr>
      <t>完成隧洞衬砌</t>
    </r>
    <r>
      <rPr>
        <sz val="14"/>
        <rFont val="Times New Roman"/>
        <charset val="134"/>
      </rPr>
      <t>400m</t>
    </r>
  </si>
  <si>
    <r>
      <rPr>
        <sz val="14"/>
        <rFont val="方正仿宋_GBK"/>
        <charset val="134"/>
      </rPr>
      <t>奉节县永乐</t>
    </r>
    <r>
      <rPr>
        <sz val="14"/>
        <rFont val="Times New Roman"/>
        <charset val="134"/>
      </rPr>
      <t>-</t>
    </r>
    <r>
      <rPr>
        <sz val="14"/>
        <rFont val="方正仿宋_GBK"/>
        <charset val="134"/>
      </rPr>
      <t>安坪长江沿线乡村振兴规模化供水工程</t>
    </r>
  </si>
  <si>
    <r>
      <rPr>
        <sz val="14"/>
        <rFont val="方正仿宋_GBK"/>
        <charset val="134"/>
      </rPr>
      <t>黎</t>
    </r>
    <r>
      <rPr>
        <sz val="14"/>
        <rFont val="Times New Roman"/>
        <charset val="134"/>
      </rPr>
      <t xml:space="preserve">  </t>
    </r>
    <r>
      <rPr>
        <sz val="14"/>
        <rFont val="方正仿宋_GBK"/>
        <charset val="134"/>
      </rPr>
      <t>源</t>
    </r>
  </si>
  <si>
    <t>永乐镇、安坪镇</t>
  </si>
  <si>
    <r>
      <rPr>
        <sz val="14"/>
        <rFont val="方正仿宋_GBK"/>
        <charset val="134"/>
      </rPr>
      <t>主要建设内容为大坝村天坑梁子修建净水厂</t>
    </r>
    <r>
      <rPr>
        <sz val="14"/>
        <rFont val="Times New Roman"/>
        <charset val="134"/>
      </rPr>
      <t>1</t>
    </r>
    <r>
      <rPr>
        <sz val="14"/>
        <rFont val="方正仿宋_GBK"/>
        <charset val="134"/>
      </rPr>
      <t>座（规模</t>
    </r>
    <r>
      <rPr>
        <sz val="14"/>
        <rFont val="Times New Roman"/>
        <charset val="134"/>
      </rPr>
      <t>2000m3/d</t>
    </r>
    <r>
      <rPr>
        <sz val="14"/>
        <rFont val="方正仿宋_GBK"/>
        <charset val="134"/>
      </rPr>
      <t>）。铺设管道</t>
    </r>
    <r>
      <rPr>
        <sz val="14"/>
        <rFont val="Times New Roman"/>
        <charset val="134"/>
      </rPr>
      <t>17837m</t>
    </r>
    <r>
      <rPr>
        <sz val="14"/>
        <rFont val="方正仿宋_GBK"/>
        <charset val="134"/>
      </rPr>
      <t>。</t>
    </r>
    <r>
      <rPr>
        <sz val="14"/>
        <rFont val="Times New Roman"/>
        <charset val="134"/>
      </rPr>
      <t xml:space="preserve">
</t>
    </r>
    <r>
      <rPr>
        <sz val="14"/>
        <rFont val="方正仿宋_GBK"/>
        <charset val="134"/>
      </rPr>
      <t>整治水源地</t>
    </r>
    <r>
      <rPr>
        <sz val="14"/>
        <rFont val="Times New Roman"/>
        <charset val="134"/>
      </rPr>
      <t>2</t>
    </r>
    <r>
      <rPr>
        <sz val="14"/>
        <rFont val="方正仿宋_GBK"/>
        <charset val="134"/>
      </rPr>
      <t>处，大水田水源点、茨竹沟山坪塘水源点。水厂硬化进场道路</t>
    </r>
    <r>
      <rPr>
        <sz val="14"/>
        <rFont val="Times New Roman"/>
        <charset val="134"/>
      </rPr>
      <t>115m</t>
    </r>
    <r>
      <rPr>
        <sz val="14"/>
        <rFont val="方正仿宋_GBK"/>
        <charset val="134"/>
      </rPr>
      <t>、配套日处理</t>
    </r>
    <r>
      <rPr>
        <sz val="14"/>
        <rFont val="Times New Roman"/>
        <charset val="134"/>
      </rPr>
      <t>500m³</t>
    </r>
    <r>
      <rPr>
        <sz val="14"/>
        <rFont val="方正仿宋_GBK"/>
        <charset val="134"/>
      </rPr>
      <t>超滤膜设备</t>
    </r>
    <r>
      <rPr>
        <sz val="14"/>
        <rFont val="Times New Roman"/>
        <charset val="134"/>
      </rPr>
      <t>1</t>
    </r>
    <r>
      <rPr>
        <sz val="14"/>
        <rFont val="方正仿宋_GBK"/>
        <charset val="134"/>
      </rPr>
      <t>套及附属设施</t>
    </r>
  </si>
  <si>
    <r>
      <rPr>
        <sz val="14"/>
        <rFont val="方正仿宋_GBK"/>
        <charset val="134"/>
      </rPr>
      <t>完成至当年计划</t>
    </r>
    <r>
      <rPr>
        <sz val="14"/>
        <rFont val="Times New Roman"/>
        <charset val="134"/>
      </rPr>
      <t>22%</t>
    </r>
  </si>
  <si>
    <r>
      <rPr>
        <sz val="14"/>
        <rFont val="方正仿宋_GBK"/>
        <charset val="134"/>
      </rPr>
      <t>完成至当年计划</t>
    </r>
    <r>
      <rPr>
        <sz val="14"/>
        <rFont val="Times New Roman"/>
        <charset val="134"/>
      </rPr>
      <t>48%</t>
    </r>
  </si>
  <si>
    <r>
      <rPr>
        <sz val="14"/>
        <rFont val="方正仿宋_GBK"/>
        <charset val="134"/>
      </rPr>
      <t>完成至当年计划</t>
    </r>
    <r>
      <rPr>
        <sz val="14"/>
        <rFont val="Times New Roman"/>
        <charset val="134"/>
      </rPr>
      <t>74%</t>
    </r>
  </si>
  <si>
    <r>
      <rPr>
        <sz val="14"/>
        <rFont val="方正仿宋_GBK"/>
        <charset val="134"/>
      </rPr>
      <t>完成至当年计划</t>
    </r>
    <r>
      <rPr>
        <sz val="14"/>
        <rFont val="Times New Roman"/>
        <charset val="134"/>
      </rPr>
      <t>100%</t>
    </r>
  </si>
  <si>
    <t>永乐镇大坝片区水库移民美丽家园建设市级示范项目</t>
  </si>
  <si>
    <t>永乐镇政府</t>
  </si>
  <si>
    <t>永乐镇</t>
  </si>
  <si>
    <t>对大坝村、江南村村容村貌进行改造，配套完善村内基础设施，改善人居环境。</t>
  </si>
  <si>
    <r>
      <rPr>
        <sz val="14"/>
        <rFont val="方正仿宋_GBK"/>
        <charset val="134"/>
      </rPr>
      <t>完成至当年计划</t>
    </r>
    <r>
      <rPr>
        <sz val="14"/>
        <rFont val="Times New Roman"/>
        <charset val="134"/>
      </rPr>
      <t>15%</t>
    </r>
  </si>
  <si>
    <r>
      <rPr>
        <sz val="14"/>
        <rFont val="方正仿宋_GBK"/>
        <charset val="134"/>
      </rPr>
      <t>完成至当年计划</t>
    </r>
    <r>
      <rPr>
        <sz val="14"/>
        <rFont val="Times New Roman"/>
        <charset val="134"/>
      </rPr>
      <t>35%</t>
    </r>
  </si>
  <si>
    <r>
      <rPr>
        <sz val="14"/>
        <rFont val="方正仿宋_GBK"/>
        <charset val="134"/>
      </rPr>
      <t>完成至当年计划</t>
    </r>
    <r>
      <rPr>
        <sz val="14"/>
        <rFont val="Times New Roman"/>
        <charset val="134"/>
      </rPr>
      <t>65%</t>
    </r>
  </si>
  <si>
    <r>
      <rPr>
        <sz val="14"/>
        <rFont val="方正仿宋_GBK"/>
        <charset val="134"/>
      </rPr>
      <t>完成至当年计划</t>
    </r>
    <r>
      <rPr>
        <sz val="14"/>
        <rFont val="Times New Roman"/>
        <charset val="134"/>
      </rPr>
      <t>85%</t>
    </r>
  </si>
  <si>
    <t>奉节县招峰水库工程</t>
  </si>
  <si>
    <t>鹤峰乡</t>
  </si>
  <si>
    <r>
      <rPr>
        <sz val="14"/>
        <rFont val="方正仿宋_GBK"/>
        <charset val="134"/>
      </rPr>
      <t>招峰水库是一座具有场镇供水、农业灌溉和灌区农村人畜饮水等综合利用功能的小（</t>
    </r>
    <r>
      <rPr>
        <sz val="14"/>
        <rFont val="Times New Roman"/>
        <charset val="134"/>
      </rPr>
      <t>2</t>
    </r>
    <r>
      <rPr>
        <sz val="14"/>
        <rFont val="方正仿宋_GBK"/>
        <charset val="134"/>
      </rPr>
      <t>）型水利工程，水库正常蓄水位为</t>
    </r>
    <r>
      <rPr>
        <sz val="14"/>
        <rFont val="Times New Roman"/>
        <charset val="134"/>
      </rPr>
      <t>657.50m</t>
    </r>
    <r>
      <rPr>
        <sz val="14"/>
        <rFont val="方正仿宋_GBK"/>
        <charset val="134"/>
      </rPr>
      <t>，设计洪水位为</t>
    </r>
    <r>
      <rPr>
        <sz val="14"/>
        <rFont val="Times New Roman"/>
        <charset val="134"/>
      </rPr>
      <t>658.86m</t>
    </r>
    <r>
      <rPr>
        <sz val="14"/>
        <rFont val="方正仿宋_GBK"/>
        <charset val="134"/>
      </rPr>
      <t>，校核洪水位为</t>
    </r>
    <r>
      <rPr>
        <sz val="14"/>
        <rFont val="Times New Roman"/>
        <charset val="134"/>
      </rPr>
      <t>659.37m</t>
    </r>
    <r>
      <rPr>
        <sz val="14"/>
        <rFont val="方正仿宋_GBK"/>
        <charset val="134"/>
      </rPr>
      <t>，水库总库容</t>
    </r>
    <r>
      <rPr>
        <sz val="14"/>
        <rFont val="Times New Roman"/>
        <charset val="134"/>
      </rPr>
      <t>58.01</t>
    </r>
    <r>
      <rPr>
        <sz val="14"/>
        <rFont val="方正仿宋_GBK"/>
        <charset val="134"/>
      </rPr>
      <t>万</t>
    </r>
    <r>
      <rPr>
        <sz val="14"/>
        <rFont val="Times New Roman"/>
        <charset val="134"/>
      </rPr>
      <t>m3</t>
    </r>
    <r>
      <rPr>
        <sz val="14"/>
        <rFont val="方正仿宋_GBK"/>
        <charset val="134"/>
      </rPr>
      <t>，最大坝高</t>
    </r>
    <r>
      <rPr>
        <sz val="14"/>
        <rFont val="Times New Roman"/>
        <charset val="134"/>
      </rPr>
      <t>42.50m</t>
    </r>
    <r>
      <rPr>
        <sz val="14"/>
        <rFont val="方正仿宋_GBK"/>
        <charset val="134"/>
      </rPr>
      <t>。招峰水库工程由大坝枢纽工程和灌区供水工程组成，主要建筑物包括混凝土重力坝、取水建筑物和灌溉供水输水管道等</t>
    </r>
  </si>
  <si>
    <r>
      <rPr>
        <sz val="14"/>
        <rFont val="方正仿宋_GBK"/>
        <charset val="134"/>
      </rPr>
      <t>完成至施工任务的</t>
    </r>
    <r>
      <rPr>
        <sz val="14"/>
        <rFont val="Times New Roman"/>
        <charset val="134"/>
      </rPr>
      <t>70%</t>
    </r>
  </si>
  <si>
    <r>
      <rPr>
        <sz val="14"/>
        <rFont val="方正仿宋_GBK"/>
        <charset val="134"/>
      </rPr>
      <t>完成至当年计划</t>
    </r>
    <r>
      <rPr>
        <sz val="14"/>
        <rFont val="Times New Roman"/>
        <charset val="134"/>
      </rPr>
      <t>5%</t>
    </r>
  </si>
  <si>
    <r>
      <rPr>
        <sz val="14"/>
        <rFont val="方正仿宋_GBK"/>
        <charset val="134"/>
      </rPr>
      <t>完成至当年计划</t>
    </r>
    <r>
      <rPr>
        <sz val="14"/>
        <rFont val="Times New Roman"/>
        <charset val="134"/>
      </rPr>
      <t>10%</t>
    </r>
  </si>
  <si>
    <r>
      <rPr>
        <sz val="14"/>
        <rFont val="方正仿宋_GBK"/>
        <charset val="134"/>
      </rPr>
      <t>完成至当年计划</t>
    </r>
    <r>
      <rPr>
        <sz val="14"/>
        <rFont val="Times New Roman"/>
        <charset val="134"/>
      </rPr>
      <t>20%</t>
    </r>
  </si>
  <si>
    <r>
      <rPr>
        <sz val="14"/>
        <rFont val="方正仿宋_GBK"/>
        <charset val="134"/>
      </rPr>
      <t>完成至当年计划</t>
    </r>
    <r>
      <rPr>
        <sz val="14"/>
        <rFont val="Times New Roman"/>
        <charset val="134"/>
      </rPr>
      <t>30%</t>
    </r>
  </si>
  <si>
    <r>
      <rPr>
        <sz val="14"/>
        <rFont val="方正仿宋_GBK"/>
        <charset val="134"/>
      </rPr>
      <t>完成至当年计划</t>
    </r>
    <r>
      <rPr>
        <sz val="14"/>
        <rFont val="Times New Roman"/>
        <charset val="134"/>
      </rPr>
      <t>40%</t>
    </r>
  </si>
  <si>
    <r>
      <rPr>
        <sz val="14"/>
        <rFont val="方正仿宋_GBK"/>
        <charset val="134"/>
      </rPr>
      <t>完成至当年计划</t>
    </r>
    <r>
      <rPr>
        <sz val="14"/>
        <rFont val="Times New Roman"/>
        <charset val="134"/>
      </rPr>
      <t>50%</t>
    </r>
  </si>
  <si>
    <r>
      <rPr>
        <sz val="14"/>
        <rFont val="方正仿宋_GBK"/>
        <charset val="134"/>
      </rPr>
      <t>完成至当年计划</t>
    </r>
    <r>
      <rPr>
        <sz val="14"/>
        <rFont val="Times New Roman"/>
        <charset val="134"/>
      </rPr>
      <t>60%</t>
    </r>
  </si>
  <si>
    <r>
      <rPr>
        <sz val="14"/>
        <rFont val="方正仿宋_GBK"/>
        <charset val="134"/>
      </rPr>
      <t>完成至当年计划</t>
    </r>
    <r>
      <rPr>
        <sz val="14"/>
        <rFont val="Times New Roman"/>
        <charset val="134"/>
      </rPr>
      <t>70%</t>
    </r>
  </si>
  <si>
    <r>
      <rPr>
        <sz val="14"/>
        <rFont val="方正仿宋_GBK"/>
        <charset val="134"/>
      </rPr>
      <t>完成至当年计划</t>
    </r>
    <r>
      <rPr>
        <sz val="14"/>
        <rFont val="Times New Roman"/>
        <charset val="134"/>
      </rPr>
      <t>80%</t>
    </r>
  </si>
  <si>
    <r>
      <rPr>
        <sz val="14"/>
        <rFont val="方正仿宋_GBK"/>
        <charset val="134"/>
      </rPr>
      <t>完成至当年计</t>
    </r>
    <r>
      <rPr>
        <sz val="14"/>
        <rFont val="Times New Roman"/>
        <charset val="134"/>
      </rPr>
      <t>90%</t>
    </r>
  </si>
  <si>
    <r>
      <rPr>
        <sz val="14"/>
        <rFont val="方正仿宋_GBK"/>
        <charset val="134"/>
      </rPr>
      <t>完成至当年计</t>
    </r>
    <r>
      <rPr>
        <sz val="14"/>
        <rFont val="Times New Roman"/>
        <charset val="134"/>
      </rPr>
      <t>95%</t>
    </r>
  </si>
  <si>
    <r>
      <rPr>
        <sz val="14"/>
        <rFont val="方正仿宋_GBK"/>
        <charset val="134"/>
      </rPr>
      <t>完成至当年计</t>
    </r>
    <r>
      <rPr>
        <sz val="14"/>
        <rFont val="Times New Roman"/>
        <charset val="134"/>
      </rPr>
      <t>100%</t>
    </r>
  </si>
  <si>
    <t>奉节县草堂河流域综合治理工程</t>
  </si>
  <si>
    <t>县河道水库管理中心</t>
  </si>
  <si>
    <r>
      <rPr>
        <sz val="14"/>
        <rFont val="方正仿宋简体"/>
        <charset val="134"/>
      </rPr>
      <t>黎</t>
    </r>
    <r>
      <rPr>
        <sz val="14"/>
        <rFont val="Times New Roman"/>
        <charset val="134"/>
      </rPr>
      <t xml:space="preserve">  </t>
    </r>
    <r>
      <rPr>
        <sz val="14"/>
        <rFont val="方正仿宋简体"/>
        <charset val="134"/>
      </rPr>
      <t>源</t>
    </r>
  </si>
  <si>
    <t>草堂镇</t>
  </si>
  <si>
    <r>
      <rPr>
        <sz val="14"/>
        <rFont val="方正仿宋简体"/>
        <charset val="134"/>
      </rPr>
      <t>该工程主要由新建防洪护岸工程、穿堤建筑物、跨河建筑物、生态修复工程、排涝工程、河道疏浚工程及附属建筑物。治理河道总长</t>
    </r>
    <r>
      <rPr>
        <sz val="14"/>
        <rFont val="Times New Roman"/>
        <charset val="134"/>
      </rPr>
      <t>15201.29m</t>
    </r>
    <r>
      <rPr>
        <sz val="14"/>
        <rFont val="方正仿宋简体"/>
        <charset val="134"/>
      </rPr>
      <t>，治理岸线总长</t>
    </r>
    <r>
      <rPr>
        <sz val="14"/>
        <rFont val="Times New Roman"/>
        <charset val="134"/>
      </rPr>
      <t>30130.48m</t>
    </r>
    <r>
      <rPr>
        <sz val="14"/>
        <rFont val="方正仿宋简体"/>
        <charset val="134"/>
      </rPr>
      <t>（左岸</t>
    </r>
    <r>
      <rPr>
        <sz val="14"/>
        <rFont val="Times New Roman"/>
        <charset val="134"/>
      </rPr>
      <t>15207.67m</t>
    </r>
    <r>
      <rPr>
        <sz val="14"/>
        <rFont val="方正仿宋简体"/>
        <charset val="134"/>
      </rPr>
      <t>，右岸</t>
    </r>
    <r>
      <rPr>
        <sz val="14"/>
        <rFont val="Times New Roman"/>
        <charset val="134"/>
      </rPr>
      <t>14922.81m</t>
    </r>
    <r>
      <rPr>
        <sz val="14"/>
        <rFont val="方正仿宋简体"/>
        <charset val="134"/>
      </rPr>
      <t>）。其中新修仰斜式挡墙护岸工程长</t>
    </r>
    <r>
      <rPr>
        <sz val="14"/>
        <rFont val="Times New Roman"/>
        <charset val="134"/>
      </rPr>
      <t>4245.87m</t>
    </r>
    <r>
      <rPr>
        <sz val="14"/>
        <rFont val="方正仿宋简体"/>
        <charset val="134"/>
      </rPr>
      <t>（左岸</t>
    </r>
    <r>
      <rPr>
        <sz val="14"/>
        <rFont val="Times New Roman"/>
        <charset val="134"/>
      </rPr>
      <t>2306.17m</t>
    </r>
    <r>
      <rPr>
        <sz val="14"/>
        <rFont val="方正仿宋简体"/>
        <charset val="134"/>
      </rPr>
      <t>，右岸</t>
    </r>
    <r>
      <rPr>
        <sz val="14"/>
        <rFont val="Times New Roman"/>
        <charset val="134"/>
      </rPr>
      <t>1939.70m</t>
    </r>
    <r>
      <rPr>
        <sz val="14"/>
        <rFont val="方正仿宋简体"/>
        <charset val="134"/>
      </rPr>
      <t>），镇脚</t>
    </r>
    <r>
      <rPr>
        <sz val="14"/>
        <rFont val="Times New Roman"/>
        <charset val="134"/>
      </rPr>
      <t>+</t>
    </r>
    <r>
      <rPr>
        <sz val="14"/>
        <rFont val="方正仿宋简体"/>
        <charset val="134"/>
      </rPr>
      <t>生态护坡工程长</t>
    </r>
    <r>
      <rPr>
        <sz val="14"/>
        <rFont val="Times New Roman"/>
        <charset val="134"/>
      </rPr>
      <t>2907.18m</t>
    </r>
    <r>
      <rPr>
        <sz val="14"/>
        <rFont val="方正仿宋简体"/>
        <charset val="134"/>
      </rPr>
      <t>，（左岸</t>
    </r>
    <r>
      <rPr>
        <sz val="14"/>
        <rFont val="Times New Roman"/>
        <charset val="134"/>
      </rPr>
      <t>2391.01m</t>
    </r>
    <r>
      <rPr>
        <sz val="14"/>
        <rFont val="方正仿宋简体"/>
        <charset val="134"/>
      </rPr>
      <t>，右岸</t>
    </r>
    <r>
      <rPr>
        <sz val="14"/>
        <rFont val="Times New Roman"/>
        <charset val="134"/>
      </rPr>
      <t>516.17m</t>
    </r>
    <r>
      <rPr>
        <sz val="14"/>
        <rFont val="方正仿宋简体"/>
        <charset val="134"/>
      </rPr>
      <t>），新建镇脚工程长</t>
    </r>
    <r>
      <rPr>
        <sz val="14"/>
        <rFont val="Times New Roman"/>
        <charset val="134"/>
      </rPr>
      <t>1384.75m</t>
    </r>
    <r>
      <rPr>
        <sz val="14"/>
        <rFont val="方正仿宋简体"/>
        <charset val="134"/>
      </rPr>
      <t>，（左岸</t>
    </r>
    <r>
      <rPr>
        <sz val="14"/>
        <rFont val="Times New Roman"/>
        <charset val="134"/>
      </rPr>
      <t>418.14m</t>
    </r>
    <r>
      <rPr>
        <sz val="14"/>
        <rFont val="方正仿宋简体"/>
        <charset val="134"/>
      </rPr>
      <t>，右岸</t>
    </r>
    <r>
      <rPr>
        <sz val="14"/>
        <rFont val="Times New Roman"/>
        <charset val="134"/>
      </rPr>
      <t>966.61m</t>
    </r>
    <r>
      <rPr>
        <sz val="14"/>
        <rFont val="方正仿宋简体"/>
        <charset val="134"/>
      </rPr>
      <t>），新建格宾挡墙工程长</t>
    </r>
    <r>
      <rPr>
        <sz val="14"/>
        <rFont val="Times New Roman"/>
        <charset val="134"/>
      </rPr>
      <t>1993.30m</t>
    </r>
    <r>
      <rPr>
        <sz val="14"/>
        <rFont val="方正仿宋简体"/>
        <charset val="134"/>
      </rPr>
      <t>（左岸</t>
    </r>
    <r>
      <rPr>
        <sz val="14"/>
        <rFont val="Times New Roman"/>
        <charset val="134"/>
      </rPr>
      <t>1000.57m</t>
    </r>
    <r>
      <rPr>
        <sz val="14"/>
        <rFont val="方正仿宋简体"/>
        <charset val="134"/>
      </rPr>
      <t>，右岸</t>
    </r>
    <r>
      <rPr>
        <sz val="14"/>
        <rFont val="Times New Roman"/>
        <charset val="134"/>
      </rPr>
      <t>992.73m</t>
    </r>
    <r>
      <rPr>
        <sz val="14"/>
        <rFont val="方正仿宋简体"/>
        <charset val="134"/>
      </rPr>
      <t>），疏浚长</t>
    </r>
    <r>
      <rPr>
        <sz val="14"/>
        <rFont val="Times New Roman"/>
        <charset val="134"/>
      </rPr>
      <t>329.73m</t>
    </r>
    <r>
      <rPr>
        <sz val="14"/>
        <rFont val="方正仿宋简体"/>
        <charset val="134"/>
      </rPr>
      <t>，穿堤建筑物</t>
    </r>
    <r>
      <rPr>
        <sz val="14"/>
        <rFont val="Times New Roman"/>
        <charset val="134"/>
      </rPr>
      <t>2</t>
    </r>
    <r>
      <rPr>
        <sz val="14"/>
        <rFont val="方正仿宋简体"/>
        <charset val="134"/>
      </rPr>
      <t>处，跨河建筑物</t>
    </r>
    <r>
      <rPr>
        <sz val="14"/>
        <rFont val="Times New Roman"/>
        <charset val="134"/>
      </rPr>
      <t>45</t>
    </r>
    <r>
      <rPr>
        <sz val="14"/>
        <rFont val="方正仿宋简体"/>
        <charset val="134"/>
      </rPr>
      <t>处，下河梯步</t>
    </r>
    <r>
      <rPr>
        <sz val="14"/>
        <rFont val="Times New Roman"/>
        <charset val="134"/>
      </rPr>
      <t>53</t>
    </r>
    <r>
      <rPr>
        <sz val="14"/>
        <rFont val="方正仿宋简体"/>
        <charset val="134"/>
      </rPr>
      <t>处，排涝工程</t>
    </r>
    <r>
      <rPr>
        <sz val="14"/>
        <rFont val="Times New Roman"/>
        <charset val="134"/>
      </rPr>
      <t>16</t>
    </r>
    <r>
      <rPr>
        <sz val="14"/>
        <rFont val="方正仿宋简体"/>
        <charset val="134"/>
      </rPr>
      <t>处；生态修复治理河道总长</t>
    </r>
    <r>
      <rPr>
        <sz val="14"/>
        <rFont val="Times New Roman"/>
        <charset val="134"/>
      </rPr>
      <t>9165.5m</t>
    </r>
    <r>
      <rPr>
        <sz val="14"/>
        <rFont val="方正仿宋简体"/>
        <charset val="134"/>
      </rPr>
      <t>。</t>
    </r>
  </si>
  <si>
    <r>
      <rPr>
        <sz val="14"/>
        <rFont val="方正仿宋_GBK"/>
        <charset val="134"/>
      </rPr>
      <t>完成至当年计划</t>
    </r>
    <r>
      <rPr>
        <sz val="14"/>
        <rFont val="Times New Roman"/>
        <charset val="134"/>
      </rPr>
      <t>28%</t>
    </r>
  </si>
  <si>
    <r>
      <rPr>
        <sz val="14"/>
        <rFont val="方正仿宋_GBK"/>
        <charset val="134"/>
      </rPr>
      <t>完成至当年计划</t>
    </r>
    <r>
      <rPr>
        <sz val="14"/>
        <rFont val="Times New Roman"/>
        <charset val="134"/>
      </rPr>
      <t>36%</t>
    </r>
  </si>
  <si>
    <r>
      <rPr>
        <sz val="14"/>
        <rFont val="方正仿宋_GBK"/>
        <charset val="134"/>
      </rPr>
      <t>完成至当年计划</t>
    </r>
    <r>
      <rPr>
        <sz val="14"/>
        <rFont val="Times New Roman"/>
        <charset val="134"/>
      </rPr>
      <t>44%</t>
    </r>
  </si>
  <si>
    <r>
      <rPr>
        <sz val="14"/>
        <rFont val="方正仿宋_GBK"/>
        <charset val="134"/>
      </rPr>
      <t>完成至当年计划</t>
    </r>
    <r>
      <rPr>
        <sz val="14"/>
        <rFont val="Times New Roman"/>
        <charset val="134"/>
      </rPr>
      <t>76%</t>
    </r>
  </si>
  <si>
    <r>
      <rPr>
        <sz val="14"/>
        <rFont val="方正仿宋_GBK"/>
        <charset val="134"/>
      </rPr>
      <t>完成至当年计划</t>
    </r>
    <r>
      <rPr>
        <sz val="14"/>
        <rFont val="Times New Roman"/>
        <charset val="134"/>
      </rPr>
      <t>92%</t>
    </r>
  </si>
  <si>
    <t>重庆市奉节县百岛湖水库工程</t>
  </si>
  <si>
    <r>
      <rPr>
        <sz val="14"/>
        <rFont val="方正仿宋_GBK"/>
        <charset val="134"/>
      </rPr>
      <t>建设</t>
    </r>
    <r>
      <rPr>
        <sz val="14"/>
        <rFont val="Times New Roman"/>
        <charset val="134"/>
      </rPr>
      <t>1</t>
    </r>
    <r>
      <rPr>
        <sz val="14"/>
        <rFont val="方正仿宋_GBK"/>
        <charset val="134"/>
      </rPr>
      <t>座总库容为</t>
    </r>
    <r>
      <rPr>
        <sz val="14"/>
        <rFont val="Times New Roman"/>
        <charset val="134"/>
      </rPr>
      <t>1056</t>
    </r>
    <r>
      <rPr>
        <sz val="14"/>
        <rFont val="方正仿宋_GBK"/>
        <charset val="134"/>
      </rPr>
      <t>万</t>
    </r>
    <r>
      <rPr>
        <sz val="14"/>
        <rFont val="Times New Roman"/>
        <charset val="134"/>
      </rPr>
      <t>m³</t>
    </r>
    <r>
      <rPr>
        <sz val="14"/>
        <rFont val="方正仿宋_GBK"/>
        <charset val="134"/>
      </rPr>
      <t>的中型水库。</t>
    </r>
  </si>
  <si>
    <t>2022-2027</t>
  </si>
  <si>
    <r>
      <rPr>
        <sz val="14"/>
        <rFont val="方正仿宋_GBK"/>
        <charset val="134"/>
      </rPr>
      <t>完成至施工任务</t>
    </r>
    <r>
      <rPr>
        <sz val="14"/>
        <rFont val="Times New Roman"/>
        <charset val="134"/>
      </rPr>
      <t>20%</t>
    </r>
  </si>
  <si>
    <r>
      <rPr>
        <sz val="14"/>
        <rFont val="方正仿宋_GBK"/>
        <charset val="134"/>
      </rPr>
      <t>完成至当年计划</t>
    </r>
    <r>
      <rPr>
        <sz val="14"/>
        <rFont val="Times New Roman"/>
        <charset val="134"/>
      </rPr>
      <t>52%</t>
    </r>
  </si>
  <si>
    <r>
      <rPr>
        <sz val="14"/>
        <rFont val="方正仿宋_GBK"/>
        <charset val="134"/>
      </rPr>
      <t>完成至当年计划</t>
    </r>
    <r>
      <rPr>
        <sz val="14"/>
        <rFont val="Times New Roman"/>
        <charset val="134"/>
      </rPr>
      <t>68%</t>
    </r>
  </si>
  <si>
    <r>
      <rPr>
        <sz val="14"/>
        <rFont val="方正仿宋_GBK"/>
        <charset val="134"/>
      </rPr>
      <t>完成至当年计划</t>
    </r>
    <r>
      <rPr>
        <sz val="14"/>
        <rFont val="Times New Roman"/>
        <charset val="134"/>
      </rPr>
      <t>84%</t>
    </r>
  </si>
  <si>
    <r>
      <rPr>
        <b/>
        <sz val="14"/>
        <rFont val="方正仿宋_GBK"/>
        <charset val="134"/>
      </rPr>
      <t>十、县商务委（</t>
    </r>
    <r>
      <rPr>
        <b/>
        <sz val="14"/>
        <rFont val="Times New Roman"/>
        <charset val="134"/>
      </rPr>
      <t>6</t>
    </r>
    <r>
      <rPr>
        <b/>
        <sz val="14"/>
        <rFont val="方正仿宋_GBK"/>
        <charset val="134"/>
      </rPr>
      <t>个）</t>
    </r>
  </si>
  <si>
    <t>奉节万达广场</t>
  </si>
  <si>
    <t>奉节县犇扬房地产开发有限公司</t>
  </si>
  <si>
    <t>县商务委</t>
  </si>
  <si>
    <t>李晓霞</t>
  </si>
  <si>
    <t>张迁</t>
  </si>
  <si>
    <r>
      <rPr>
        <sz val="14"/>
        <rFont val="方正仿宋_GBK"/>
        <charset val="134"/>
      </rPr>
      <t>项目位于夔州街道，总建筑面积</t>
    </r>
    <r>
      <rPr>
        <sz val="14"/>
        <rFont val="Times New Roman"/>
        <charset val="134"/>
      </rPr>
      <t>8.55</t>
    </r>
    <r>
      <rPr>
        <sz val="14"/>
        <rFont val="方正仿宋_GBK"/>
        <charset val="134"/>
      </rPr>
      <t>万平米，总投资约</t>
    </r>
    <r>
      <rPr>
        <sz val="14"/>
        <rFont val="Times New Roman"/>
        <charset val="134"/>
      </rPr>
      <t>75000</t>
    </r>
    <r>
      <rPr>
        <sz val="14"/>
        <rFont val="方正仿宋_GBK"/>
        <charset val="134"/>
      </rPr>
      <t>万元，建成万达广场商业综合体，引进万达影院、宝贝王等全国知名连锁店，打造集吃、喝、游、玩、购于一体的一站式综合商业服务中心。</t>
    </r>
  </si>
  <si>
    <r>
      <rPr>
        <sz val="12"/>
        <rFont val="方正仿宋_GBK"/>
        <charset val="134"/>
      </rPr>
      <t>主体结构</t>
    </r>
    <r>
      <rPr>
        <sz val="12"/>
        <rFont val="Times New Roman"/>
        <charset val="134"/>
      </rPr>
      <t>2</t>
    </r>
    <r>
      <rPr>
        <sz val="12"/>
        <rFont val="方正仿宋_GBK"/>
        <charset val="134"/>
      </rPr>
      <t>层完成</t>
    </r>
    <r>
      <rPr>
        <sz val="12"/>
        <rFont val="Times New Roman"/>
        <charset val="134"/>
      </rPr>
      <t xml:space="preserve">            </t>
    </r>
  </si>
  <si>
    <r>
      <rPr>
        <sz val="12"/>
        <rFont val="方正仿宋_GBK"/>
        <charset val="134"/>
      </rPr>
      <t>主体结构</t>
    </r>
    <r>
      <rPr>
        <sz val="12"/>
        <rFont val="Times New Roman"/>
        <charset val="134"/>
      </rPr>
      <t>3</t>
    </r>
    <r>
      <rPr>
        <sz val="12"/>
        <rFont val="方正仿宋_GBK"/>
        <charset val="134"/>
      </rPr>
      <t>层完成</t>
    </r>
    <r>
      <rPr>
        <sz val="12"/>
        <rFont val="Times New Roman"/>
        <charset val="134"/>
      </rPr>
      <t xml:space="preserve">             </t>
    </r>
  </si>
  <si>
    <r>
      <rPr>
        <sz val="12"/>
        <rFont val="方正仿宋_GBK"/>
        <charset val="134"/>
      </rPr>
      <t>主体结构</t>
    </r>
    <r>
      <rPr>
        <sz val="12"/>
        <rFont val="Times New Roman"/>
        <charset val="134"/>
      </rPr>
      <t>4</t>
    </r>
    <r>
      <rPr>
        <sz val="12"/>
        <rFont val="方正仿宋_GBK"/>
        <charset val="134"/>
      </rPr>
      <t>层完成，</t>
    </r>
    <r>
      <rPr>
        <sz val="12"/>
        <rFont val="Times New Roman"/>
        <charset val="134"/>
      </rPr>
      <t xml:space="preserve">               </t>
    </r>
  </si>
  <si>
    <r>
      <rPr>
        <sz val="12"/>
        <rFont val="方正仿宋_GBK"/>
        <charset val="134"/>
      </rPr>
      <t>主体结构封顶，一层砌体完成，</t>
    </r>
    <r>
      <rPr>
        <sz val="12"/>
        <rFont val="Times New Roman"/>
        <charset val="134"/>
      </rPr>
      <t xml:space="preserve">                       </t>
    </r>
  </si>
  <si>
    <r>
      <rPr>
        <sz val="12"/>
        <rFont val="方正仿宋_GBK"/>
        <charset val="134"/>
      </rPr>
      <t>车库层其他、二层砌体完成</t>
    </r>
    <r>
      <rPr>
        <sz val="12"/>
        <rFont val="Times New Roman"/>
        <charset val="134"/>
      </rPr>
      <t xml:space="preserve">                   </t>
    </r>
  </si>
  <si>
    <r>
      <rPr>
        <sz val="12"/>
        <rFont val="方正仿宋_GBK"/>
        <charset val="134"/>
      </rPr>
      <t>三、四层砌体完成</t>
    </r>
    <r>
      <rPr>
        <sz val="12"/>
        <rFont val="Times New Roman"/>
        <charset val="134"/>
      </rPr>
      <t xml:space="preserve">              </t>
    </r>
  </si>
  <si>
    <r>
      <rPr>
        <sz val="12"/>
        <rFont val="方正仿宋_GBK"/>
        <charset val="134"/>
      </rPr>
      <t>五层砌体完成</t>
    </r>
    <r>
      <rPr>
        <sz val="12"/>
        <rFont val="Times New Roman"/>
        <charset val="134"/>
      </rPr>
      <t xml:space="preserve">           </t>
    </r>
  </si>
  <si>
    <t>车库层砌抹灰、一层抹灰完成</t>
  </si>
  <si>
    <r>
      <rPr>
        <sz val="12"/>
        <rFont val="方正仿宋_GBK"/>
        <charset val="134"/>
      </rPr>
      <t>二、三层抹灰完成，</t>
    </r>
    <r>
      <rPr>
        <sz val="12"/>
        <rFont val="Times New Roman"/>
        <charset val="134"/>
      </rPr>
      <t xml:space="preserve">             </t>
    </r>
  </si>
  <si>
    <r>
      <rPr>
        <sz val="12"/>
        <rFont val="方正仿宋_GBK"/>
        <charset val="134"/>
      </rPr>
      <t>四、五层抹灰完成</t>
    </r>
    <r>
      <rPr>
        <sz val="12"/>
        <rFont val="Times New Roman"/>
        <charset val="134"/>
      </rPr>
      <t xml:space="preserve">            </t>
    </r>
  </si>
  <si>
    <r>
      <rPr>
        <sz val="12"/>
        <rFont val="方正仿宋_GBK"/>
        <charset val="134"/>
      </rPr>
      <t>幕墙施工完成</t>
    </r>
    <r>
      <rPr>
        <sz val="12"/>
        <rFont val="Times New Roman"/>
        <charset val="134"/>
      </rPr>
      <t>30%</t>
    </r>
    <r>
      <rPr>
        <sz val="12"/>
        <rFont val="方正仿宋_GBK"/>
        <charset val="134"/>
      </rPr>
      <t>，消防安装完成</t>
    </r>
    <r>
      <rPr>
        <sz val="12"/>
        <rFont val="Times New Roman"/>
        <charset val="134"/>
      </rPr>
      <t xml:space="preserve">20%             </t>
    </r>
  </si>
  <si>
    <r>
      <rPr>
        <sz val="12"/>
        <rFont val="方正仿宋_GBK"/>
        <charset val="134"/>
      </rPr>
      <t>幕墙是完成</t>
    </r>
    <r>
      <rPr>
        <sz val="12"/>
        <rFont val="Times New Roman"/>
        <charset val="134"/>
      </rPr>
      <t>50%</t>
    </r>
    <r>
      <rPr>
        <sz val="12"/>
        <rFont val="方正仿宋_GBK"/>
        <charset val="134"/>
      </rPr>
      <t>，消防安装完成</t>
    </r>
    <r>
      <rPr>
        <sz val="12"/>
        <rFont val="Times New Roman"/>
        <charset val="134"/>
      </rPr>
      <t>40%</t>
    </r>
    <r>
      <rPr>
        <sz val="12"/>
        <rFont val="方正仿宋_GBK"/>
        <charset val="134"/>
      </rPr>
      <t>，</t>
    </r>
    <r>
      <rPr>
        <sz val="12"/>
        <rFont val="Times New Roman"/>
        <charset val="134"/>
      </rPr>
      <t xml:space="preserve">          </t>
    </r>
  </si>
  <si>
    <t>奉节县邮政分拔中心</t>
  </si>
  <si>
    <t>中国邮政集团有限公司重庆市奉节县分公司</t>
  </si>
  <si>
    <t>张红</t>
  </si>
  <si>
    <r>
      <rPr>
        <sz val="14"/>
        <rFont val="方正仿宋_GBK"/>
        <charset val="134"/>
      </rPr>
      <t>占地约</t>
    </r>
    <r>
      <rPr>
        <sz val="14"/>
        <rFont val="Times New Roman"/>
        <charset val="134"/>
      </rPr>
      <t>15</t>
    </r>
    <r>
      <rPr>
        <sz val="14"/>
        <rFont val="方正仿宋_GBK"/>
        <charset val="134"/>
      </rPr>
      <t>亩，配套物流设施设备。降低快递企业运营成本，实现农村乡镇全覆盖，全县建制村直接通邮率达</t>
    </r>
    <r>
      <rPr>
        <sz val="14"/>
        <rFont val="Times New Roman"/>
        <charset val="134"/>
      </rPr>
      <t>100%</t>
    </r>
    <r>
      <rPr>
        <sz val="14"/>
        <rFont val="方正仿宋_GBK"/>
        <charset val="134"/>
      </rPr>
      <t>。建成邮政专业服务的综合服务中心。</t>
    </r>
  </si>
  <si>
    <r>
      <rPr>
        <sz val="12"/>
        <rFont val="方正仿宋_GBK"/>
        <charset val="134"/>
      </rPr>
      <t>完成邮件处理及仓储中心建设项目主体建设</t>
    </r>
    <r>
      <rPr>
        <sz val="12"/>
        <rFont val="Times New Roman"/>
        <charset val="134"/>
      </rPr>
      <t>8.33%</t>
    </r>
  </si>
  <si>
    <r>
      <rPr>
        <sz val="12"/>
        <rFont val="方正仿宋_GBK"/>
        <charset val="134"/>
      </rPr>
      <t>完成邮件处理及仓储中心建设项目主体建设</t>
    </r>
    <r>
      <rPr>
        <sz val="12"/>
        <rFont val="Times New Roman"/>
        <charset val="134"/>
      </rPr>
      <t>16.7%</t>
    </r>
  </si>
  <si>
    <r>
      <rPr>
        <sz val="12"/>
        <rFont val="方正仿宋_GBK"/>
        <charset val="134"/>
      </rPr>
      <t>完成邮件处理及仓储中心建设项目主体建设</t>
    </r>
    <r>
      <rPr>
        <sz val="12"/>
        <rFont val="Times New Roman"/>
        <charset val="134"/>
      </rPr>
      <t>25%</t>
    </r>
  </si>
  <si>
    <r>
      <rPr>
        <sz val="12"/>
        <rFont val="方正仿宋_GBK"/>
        <charset val="134"/>
      </rPr>
      <t>完成邮件处理及仓储中心建设项目主体建设</t>
    </r>
    <r>
      <rPr>
        <sz val="12"/>
        <rFont val="Times New Roman"/>
        <charset val="134"/>
      </rPr>
      <t>33.3%</t>
    </r>
  </si>
  <si>
    <r>
      <rPr>
        <sz val="12"/>
        <rFont val="方正仿宋_GBK"/>
        <charset val="134"/>
      </rPr>
      <t>完成邮件处理及仓储中心建设项目主体建设</t>
    </r>
    <r>
      <rPr>
        <sz val="12"/>
        <rFont val="Times New Roman"/>
        <charset val="134"/>
      </rPr>
      <t>41.7%</t>
    </r>
  </si>
  <si>
    <r>
      <rPr>
        <sz val="12"/>
        <rFont val="方正仿宋_GBK"/>
        <charset val="134"/>
      </rPr>
      <t>完成邮件处理及仓储中心建设项目主体建设</t>
    </r>
    <r>
      <rPr>
        <sz val="12"/>
        <rFont val="Times New Roman"/>
        <charset val="134"/>
      </rPr>
      <t>50%</t>
    </r>
  </si>
  <si>
    <r>
      <rPr>
        <sz val="12"/>
        <rFont val="方正仿宋_GBK"/>
        <charset val="134"/>
      </rPr>
      <t>完成邮件处理及仓储中心建设项目主体建设</t>
    </r>
    <r>
      <rPr>
        <sz val="12"/>
        <rFont val="Times New Roman"/>
        <charset val="134"/>
      </rPr>
      <t>58.3%</t>
    </r>
  </si>
  <si>
    <r>
      <rPr>
        <sz val="12"/>
        <rFont val="方正仿宋_GBK"/>
        <charset val="134"/>
      </rPr>
      <t>完成邮件处理及仓储中心建设项目主体建设</t>
    </r>
    <r>
      <rPr>
        <sz val="12"/>
        <rFont val="Times New Roman"/>
        <charset val="134"/>
      </rPr>
      <t>66.6%</t>
    </r>
  </si>
  <si>
    <r>
      <rPr>
        <sz val="12"/>
        <rFont val="方正仿宋_GBK"/>
        <charset val="134"/>
      </rPr>
      <t>完成邮件处理及仓储中心建设项目主体建设</t>
    </r>
    <r>
      <rPr>
        <sz val="12"/>
        <rFont val="Times New Roman"/>
        <charset val="134"/>
      </rPr>
      <t>75%</t>
    </r>
  </si>
  <si>
    <r>
      <rPr>
        <sz val="12"/>
        <rFont val="方正仿宋_GBK"/>
        <charset val="134"/>
      </rPr>
      <t>完成邮件处理及仓储中心建设项目主体建设</t>
    </r>
    <r>
      <rPr>
        <sz val="12"/>
        <rFont val="Times New Roman"/>
        <charset val="134"/>
      </rPr>
      <t>83.3%</t>
    </r>
  </si>
  <si>
    <r>
      <rPr>
        <sz val="12"/>
        <rFont val="方正仿宋_GBK"/>
        <charset val="134"/>
      </rPr>
      <t>完成邮件处理及仓储中心建设项目主体建设</t>
    </r>
    <r>
      <rPr>
        <sz val="12"/>
        <rFont val="Times New Roman"/>
        <charset val="134"/>
      </rPr>
      <t>91.6%</t>
    </r>
  </si>
  <si>
    <t>农副产品加工中心建设项目</t>
  </si>
  <si>
    <t>重庆渝香农副产品加工有限公司</t>
  </si>
  <si>
    <r>
      <rPr>
        <sz val="14"/>
        <rFont val="方正仿宋_GBK"/>
        <charset val="134"/>
      </rPr>
      <t>建设农产品产后商品化处理生产线和产地集配中心。项目占地约</t>
    </r>
    <r>
      <rPr>
        <sz val="14"/>
        <rFont val="Times New Roman"/>
        <charset val="134"/>
      </rPr>
      <t>4000</t>
    </r>
    <r>
      <rPr>
        <sz val="14"/>
        <rFont val="方正仿宋_GBK"/>
        <charset val="134"/>
      </rPr>
      <t>平方米，建设农产品初加工区、品控分拣区、包装区、仓储区、收发货物流区共</t>
    </r>
    <r>
      <rPr>
        <sz val="14"/>
        <rFont val="Times New Roman"/>
        <charset val="134"/>
      </rPr>
      <t>6000</t>
    </r>
    <r>
      <rPr>
        <sz val="14"/>
        <rFont val="方正仿宋_GBK"/>
        <charset val="134"/>
      </rPr>
      <t>平方米。</t>
    </r>
  </si>
  <si>
    <r>
      <rPr>
        <sz val="12"/>
        <rFont val="方正仿宋_GBK"/>
        <charset val="134"/>
      </rPr>
      <t>完成主体工程的</t>
    </r>
    <r>
      <rPr>
        <sz val="12"/>
        <rFont val="Times New Roman"/>
        <charset val="134"/>
      </rPr>
      <t>10%</t>
    </r>
  </si>
  <si>
    <r>
      <rPr>
        <sz val="12"/>
        <rFont val="方正仿宋_GBK"/>
        <charset val="134"/>
      </rPr>
      <t>完成主体工程的</t>
    </r>
    <r>
      <rPr>
        <sz val="12"/>
        <rFont val="Times New Roman"/>
        <charset val="134"/>
      </rPr>
      <t>15%</t>
    </r>
  </si>
  <si>
    <r>
      <rPr>
        <sz val="12"/>
        <rFont val="方正仿宋_GBK"/>
        <charset val="134"/>
      </rPr>
      <t>完成主体工程的</t>
    </r>
    <r>
      <rPr>
        <sz val="12"/>
        <rFont val="Times New Roman"/>
        <charset val="134"/>
      </rPr>
      <t>30%</t>
    </r>
  </si>
  <si>
    <r>
      <rPr>
        <sz val="12"/>
        <rFont val="方正仿宋_GBK"/>
        <charset val="134"/>
      </rPr>
      <t>完成主体工程的</t>
    </r>
    <r>
      <rPr>
        <sz val="12"/>
        <rFont val="Times New Roman"/>
        <charset val="134"/>
      </rPr>
      <t>45%</t>
    </r>
  </si>
  <si>
    <r>
      <rPr>
        <sz val="12"/>
        <rFont val="方正仿宋_GBK"/>
        <charset val="134"/>
      </rPr>
      <t>完成主体工程的</t>
    </r>
    <r>
      <rPr>
        <sz val="12"/>
        <rFont val="Times New Roman"/>
        <charset val="134"/>
      </rPr>
      <t>60%</t>
    </r>
  </si>
  <si>
    <r>
      <rPr>
        <sz val="12"/>
        <rFont val="方正仿宋_GBK"/>
        <charset val="134"/>
      </rPr>
      <t>完成主体工程的</t>
    </r>
    <r>
      <rPr>
        <sz val="12"/>
        <rFont val="Times New Roman"/>
        <charset val="134"/>
      </rPr>
      <t>75%</t>
    </r>
  </si>
  <si>
    <r>
      <rPr>
        <sz val="12"/>
        <rFont val="方正仿宋_GBK"/>
        <charset val="134"/>
      </rPr>
      <t>完成主体工程的</t>
    </r>
    <r>
      <rPr>
        <sz val="12"/>
        <rFont val="Times New Roman"/>
        <charset val="134"/>
      </rPr>
      <t>90%</t>
    </r>
  </si>
  <si>
    <t>完成主体工程建设</t>
  </si>
  <si>
    <t>完成内部装饰装修</t>
  </si>
  <si>
    <t>完成设施设备安装</t>
  </si>
  <si>
    <t>完成设施设备调式</t>
  </si>
  <si>
    <t>投入生产</t>
  </si>
  <si>
    <t>奉节县肉制品产地集配中心项目</t>
  </si>
  <si>
    <t>重庆博丰食品有限公司</t>
  </si>
  <si>
    <t>庞伟华</t>
  </si>
  <si>
    <r>
      <rPr>
        <sz val="14"/>
        <rFont val="方正仿宋_GBK"/>
        <charset val="134"/>
      </rPr>
      <t>购置标准厂房</t>
    </r>
    <r>
      <rPr>
        <sz val="14"/>
        <rFont val="Times New Roman"/>
        <charset val="134"/>
      </rPr>
      <t>15000</t>
    </r>
    <r>
      <rPr>
        <sz val="14"/>
        <rFont val="方正仿宋_GBK"/>
        <charset val="134"/>
      </rPr>
      <t>平米，建设恒温加工车间</t>
    </r>
    <r>
      <rPr>
        <sz val="14"/>
        <rFont val="Times New Roman"/>
        <charset val="134"/>
      </rPr>
      <t>6000</t>
    </r>
    <r>
      <rPr>
        <sz val="14"/>
        <rFont val="方正仿宋_GBK"/>
        <charset val="134"/>
      </rPr>
      <t>平米，高温低温库</t>
    </r>
    <r>
      <rPr>
        <sz val="14"/>
        <rFont val="Times New Roman"/>
        <charset val="134"/>
      </rPr>
      <t>2000</t>
    </r>
    <r>
      <rPr>
        <sz val="14"/>
        <rFont val="方正仿宋_GBK"/>
        <charset val="134"/>
      </rPr>
      <t>平米，炕房</t>
    </r>
    <r>
      <rPr>
        <sz val="14"/>
        <rFont val="Times New Roman"/>
        <charset val="134"/>
      </rPr>
      <t>1000</t>
    </r>
    <r>
      <rPr>
        <sz val="14"/>
        <rFont val="方正仿宋_GBK"/>
        <charset val="134"/>
      </rPr>
      <t>平米，冷库</t>
    </r>
    <r>
      <rPr>
        <sz val="14"/>
        <rFont val="Times New Roman"/>
        <charset val="134"/>
      </rPr>
      <t>1000</t>
    </r>
    <r>
      <rPr>
        <sz val="14"/>
        <rFont val="方正仿宋_GBK"/>
        <charset val="134"/>
      </rPr>
      <t>平米，包装配送区</t>
    </r>
    <r>
      <rPr>
        <sz val="14"/>
        <rFont val="Times New Roman"/>
        <charset val="134"/>
      </rPr>
      <t>2600</t>
    </r>
    <r>
      <rPr>
        <sz val="14"/>
        <rFont val="方正仿宋_GBK"/>
        <charset val="134"/>
      </rPr>
      <t>平米。购置加工生产线、配送车辆等设施设备。</t>
    </r>
  </si>
  <si>
    <t>完成厂房购置</t>
  </si>
  <si>
    <t>完成冷库建设</t>
  </si>
  <si>
    <t>完成高温库建设</t>
  </si>
  <si>
    <r>
      <rPr>
        <sz val="12"/>
        <rFont val="方正仿宋_GBK"/>
        <charset val="134"/>
      </rPr>
      <t>完成恒温加工车间建设的</t>
    </r>
    <r>
      <rPr>
        <sz val="12"/>
        <rFont val="Times New Roman"/>
        <charset val="134"/>
      </rPr>
      <t>50%</t>
    </r>
  </si>
  <si>
    <t>完成恒温加工车间建设</t>
  </si>
  <si>
    <t>完成炕房建设</t>
  </si>
  <si>
    <t>完成包装配送区建设</t>
  </si>
  <si>
    <t>完成设备安装</t>
  </si>
  <si>
    <t>奉节县甘溪沟冷链物流集散中心建设项目</t>
  </si>
  <si>
    <t>重庆夔旭冷链物流有限公司</t>
  </si>
  <si>
    <r>
      <rPr>
        <sz val="14"/>
        <rFont val="方正仿宋_GBK"/>
        <charset val="134"/>
      </rPr>
      <t>占地面积约</t>
    </r>
    <r>
      <rPr>
        <sz val="14"/>
        <rFont val="Times New Roman"/>
        <charset val="134"/>
      </rPr>
      <t>30</t>
    </r>
    <r>
      <rPr>
        <sz val="14"/>
        <rFont val="方正仿宋_GBK"/>
        <charset val="134"/>
      </rPr>
      <t>亩，建成生鲜农产品冷冻冷藏、分类分拣、仓储物流和销售于一体的配送中心，其中一期占地</t>
    </r>
    <r>
      <rPr>
        <sz val="14"/>
        <rFont val="Times New Roman"/>
        <charset val="134"/>
      </rPr>
      <t>16</t>
    </r>
    <r>
      <rPr>
        <sz val="14"/>
        <rFont val="方正仿宋_GBK"/>
        <charset val="134"/>
      </rPr>
      <t>亩，二期占地</t>
    </r>
    <r>
      <rPr>
        <sz val="14"/>
        <rFont val="Times New Roman"/>
        <charset val="134"/>
      </rPr>
      <t>14</t>
    </r>
    <r>
      <rPr>
        <sz val="14"/>
        <rFont val="方正仿宋_GBK"/>
        <charset val="134"/>
      </rPr>
      <t>亩。</t>
    </r>
  </si>
  <si>
    <t>完成一期项目建设</t>
  </si>
  <si>
    <r>
      <rPr>
        <sz val="12"/>
        <rFont val="方正仿宋_GBK"/>
        <charset val="134"/>
      </rPr>
      <t>完成主体工程的</t>
    </r>
    <r>
      <rPr>
        <sz val="12"/>
        <rFont val="Times New Roman"/>
        <charset val="134"/>
      </rPr>
      <t>70%</t>
    </r>
  </si>
  <si>
    <r>
      <rPr>
        <sz val="12"/>
        <rFont val="方正仿宋_GBK"/>
        <charset val="134"/>
      </rPr>
      <t>完成主体工程的</t>
    </r>
    <r>
      <rPr>
        <sz val="12"/>
        <rFont val="Times New Roman"/>
        <charset val="134"/>
      </rPr>
      <t>80%</t>
    </r>
  </si>
  <si>
    <r>
      <rPr>
        <sz val="12"/>
        <rFont val="方正仿宋_GBK"/>
        <charset val="134"/>
      </rPr>
      <t>完成冷冻冷藏库建设工程的</t>
    </r>
    <r>
      <rPr>
        <sz val="12"/>
        <rFont val="Times New Roman"/>
        <charset val="134"/>
      </rPr>
      <t>40%</t>
    </r>
  </si>
  <si>
    <r>
      <rPr>
        <sz val="12"/>
        <rFont val="方正仿宋_GBK"/>
        <charset val="134"/>
      </rPr>
      <t>完成冷冻冷藏库建设工程的</t>
    </r>
    <r>
      <rPr>
        <sz val="12"/>
        <rFont val="Times New Roman"/>
        <charset val="134"/>
      </rPr>
      <t>80%</t>
    </r>
  </si>
  <si>
    <t>完成冷冻冷藏库建设</t>
  </si>
  <si>
    <t>完成分类分拣区建设</t>
  </si>
  <si>
    <t>完成配送车辆购置</t>
  </si>
  <si>
    <t>奉节县农产品加工产业园项目</t>
  </si>
  <si>
    <t>陕西金康源实业有限公司</t>
  </si>
  <si>
    <t>县商务委
生态工业园区</t>
  </si>
  <si>
    <t>李晓霞、丁华</t>
  </si>
  <si>
    <r>
      <rPr>
        <sz val="14"/>
        <rFont val="方正仿宋_GBK"/>
        <charset val="134"/>
      </rPr>
      <t>购地</t>
    </r>
    <r>
      <rPr>
        <sz val="14"/>
        <rFont val="Times New Roman"/>
        <charset val="134"/>
      </rPr>
      <t>37.43</t>
    </r>
    <r>
      <rPr>
        <sz val="14"/>
        <rFont val="方正仿宋_GBK"/>
        <charset val="134"/>
      </rPr>
      <t>亩，总建筑面积</t>
    </r>
    <r>
      <rPr>
        <sz val="14"/>
        <rFont val="Times New Roman"/>
        <charset val="134"/>
      </rPr>
      <t>30000</t>
    </r>
    <r>
      <rPr>
        <sz val="14"/>
        <rFont val="方正仿宋_GBK"/>
        <charset val="134"/>
      </rPr>
      <t>平方米，建设肉制品、调味品等农产品加工</t>
    </r>
    <r>
      <rPr>
        <sz val="14"/>
        <rFont val="Times New Roman"/>
        <charset val="134"/>
      </rPr>
      <t>24000</t>
    </r>
    <r>
      <rPr>
        <sz val="14"/>
        <rFont val="方正仿宋_GBK"/>
        <charset val="134"/>
      </rPr>
      <t>平方米，配套冷链仓储约</t>
    </r>
    <r>
      <rPr>
        <sz val="14"/>
        <rFont val="Times New Roman"/>
        <charset val="134"/>
      </rPr>
      <t>2000</t>
    </r>
    <r>
      <rPr>
        <sz val="14"/>
        <rFont val="方正仿宋_GBK"/>
        <charset val="134"/>
      </rPr>
      <t>平方米，配套研发、设备等用房约</t>
    </r>
    <r>
      <rPr>
        <sz val="14"/>
        <rFont val="Times New Roman"/>
        <charset val="134"/>
      </rPr>
      <t>4000</t>
    </r>
    <r>
      <rPr>
        <sz val="14"/>
        <rFont val="方正仿宋_GBK"/>
        <charset val="134"/>
      </rPr>
      <t>平方米。</t>
    </r>
  </si>
  <si>
    <t>完成一二期厂房建设</t>
  </si>
  <si>
    <r>
      <rPr>
        <sz val="12"/>
        <rFont val="方正仿宋_GBK"/>
        <charset val="134"/>
      </rPr>
      <t>完成项目一期厂房建设的</t>
    </r>
    <r>
      <rPr>
        <sz val="12"/>
        <rFont val="Times New Roman"/>
        <charset val="134"/>
      </rPr>
      <t>50%</t>
    </r>
  </si>
  <si>
    <r>
      <rPr>
        <sz val="12"/>
        <rFont val="方正仿宋_GBK"/>
        <charset val="134"/>
      </rPr>
      <t>完成项目一期厂房建设的</t>
    </r>
    <r>
      <rPr>
        <sz val="12"/>
        <rFont val="Times New Roman"/>
        <charset val="134"/>
      </rPr>
      <t>60%</t>
    </r>
  </si>
  <si>
    <r>
      <rPr>
        <sz val="12"/>
        <rFont val="方正仿宋_GBK"/>
        <charset val="134"/>
      </rPr>
      <t>完成项目一期厂房建设的</t>
    </r>
    <r>
      <rPr>
        <sz val="12"/>
        <rFont val="Times New Roman"/>
        <charset val="134"/>
      </rPr>
      <t>80%</t>
    </r>
  </si>
  <si>
    <t>完成项目一期厂房建设</t>
  </si>
  <si>
    <r>
      <rPr>
        <sz val="12"/>
        <rFont val="方正仿宋_GBK"/>
        <charset val="134"/>
      </rPr>
      <t>完成配套冷链仓储设施工程量的</t>
    </r>
    <r>
      <rPr>
        <sz val="12"/>
        <rFont val="Times New Roman"/>
        <charset val="134"/>
      </rPr>
      <t>50%</t>
    </r>
  </si>
  <si>
    <t>完成配套冷链仓储设施</t>
  </si>
  <si>
    <t>启动二期厂房建设</t>
  </si>
  <si>
    <r>
      <rPr>
        <sz val="12"/>
        <rFont val="方正仿宋_GBK"/>
        <charset val="134"/>
      </rPr>
      <t>完成二期厂房建设工程量的</t>
    </r>
    <r>
      <rPr>
        <sz val="12"/>
        <rFont val="Times New Roman"/>
        <charset val="134"/>
      </rPr>
      <t>10%</t>
    </r>
  </si>
  <si>
    <r>
      <rPr>
        <sz val="12"/>
        <rFont val="方正仿宋_GBK"/>
        <charset val="134"/>
      </rPr>
      <t>完成二期厂房建设工程量的</t>
    </r>
    <r>
      <rPr>
        <sz val="12"/>
        <rFont val="Times New Roman"/>
        <charset val="134"/>
      </rPr>
      <t>30%</t>
    </r>
  </si>
  <si>
    <r>
      <rPr>
        <sz val="12"/>
        <rFont val="方正仿宋_GBK"/>
        <charset val="134"/>
      </rPr>
      <t>完成二期厂房建设工程量的</t>
    </r>
    <r>
      <rPr>
        <sz val="12"/>
        <rFont val="Times New Roman"/>
        <charset val="134"/>
      </rPr>
      <t>50%</t>
    </r>
  </si>
  <si>
    <r>
      <rPr>
        <sz val="12"/>
        <rFont val="方正仿宋_GBK"/>
        <charset val="134"/>
      </rPr>
      <t>完成二期厂房建设工程量的</t>
    </r>
    <r>
      <rPr>
        <sz val="12"/>
        <rFont val="Times New Roman"/>
        <charset val="134"/>
      </rPr>
      <t>60%</t>
    </r>
  </si>
  <si>
    <r>
      <rPr>
        <sz val="12"/>
        <rFont val="方正仿宋_GBK"/>
        <charset val="134"/>
      </rPr>
      <t>完成二期厂房建设工程量的</t>
    </r>
    <r>
      <rPr>
        <sz val="12"/>
        <rFont val="Times New Roman"/>
        <charset val="134"/>
      </rPr>
      <t>70%</t>
    </r>
  </si>
  <si>
    <r>
      <rPr>
        <b/>
        <sz val="14"/>
        <rFont val="方正仿宋_GBK"/>
        <charset val="134"/>
      </rPr>
      <t>十一、县教委（</t>
    </r>
    <r>
      <rPr>
        <b/>
        <sz val="14"/>
        <rFont val="Times New Roman"/>
        <charset val="134"/>
      </rPr>
      <t>2</t>
    </r>
    <r>
      <rPr>
        <b/>
        <sz val="14"/>
        <rFont val="方正仿宋_GBK"/>
        <charset val="134"/>
      </rPr>
      <t>个）</t>
    </r>
  </si>
  <si>
    <t>奉节县万胜小学扩建工程</t>
  </si>
  <si>
    <t>县工业公司</t>
  </si>
  <si>
    <t>县教委</t>
  </si>
  <si>
    <t>陈绪安</t>
  </si>
  <si>
    <t>昌世华</t>
  </si>
  <si>
    <r>
      <rPr>
        <sz val="14"/>
        <rFont val="方正仿宋_GBK"/>
        <charset val="134"/>
      </rPr>
      <t>建设教学楼及其他用房</t>
    </r>
    <r>
      <rPr>
        <sz val="14"/>
        <rFont val="Times New Roman"/>
        <charset val="134"/>
      </rPr>
      <t>15562.48</t>
    </r>
    <r>
      <rPr>
        <sz val="14"/>
        <rFont val="方正仿宋_GBK"/>
        <charset val="134"/>
      </rPr>
      <t>平方米。以及管网、道路、挡墙、围墙、绿化等附属工程。</t>
    </r>
  </si>
  <si>
    <t>完成主体工程</t>
  </si>
  <si>
    <t>完成主体一层施工</t>
  </si>
  <si>
    <t>进行主体二层施工</t>
  </si>
  <si>
    <t>完成主体二层施工</t>
  </si>
  <si>
    <t>进行主体三层施工</t>
  </si>
  <si>
    <t>完成主体三层施工</t>
  </si>
  <si>
    <t>进行主体四层施工</t>
  </si>
  <si>
    <t>重点关注</t>
  </si>
  <si>
    <t>奉节县竹园镇第一完全小学扩容建设工程（食堂）</t>
  </si>
  <si>
    <t>竹园一小</t>
  </si>
  <si>
    <r>
      <rPr>
        <sz val="14"/>
        <rFont val="方正仿宋_GBK"/>
        <charset val="134"/>
      </rPr>
      <t>新建食堂、宿舍楼</t>
    </r>
    <r>
      <rPr>
        <sz val="14"/>
        <rFont val="Times New Roman"/>
        <charset val="134"/>
      </rPr>
      <t>1259.6</t>
    </r>
    <r>
      <rPr>
        <sz val="14"/>
        <rFont val="方正仿宋_GBK"/>
        <charset val="134"/>
      </rPr>
      <t>平方米，及附属工程。</t>
    </r>
  </si>
  <si>
    <t>完工投用</t>
  </si>
  <si>
    <t>进行主体一层施工</t>
  </si>
  <si>
    <t>装饰装修</t>
  </si>
  <si>
    <t>附属工程施工，完工验收并投入使用</t>
  </si>
  <si>
    <r>
      <rPr>
        <b/>
        <sz val="14"/>
        <rFont val="方正仿宋_GBK"/>
        <charset val="134"/>
      </rPr>
      <t>十二、县文化旅游委（</t>
    </r>
    <r>
      <rPr>
        <b/>
        <sz val="14"/>
        <rFont val="Times New Roman"/>
        <charset val="134"/>
      </rPr>
      <t>9</t>
    </r>
    <r>
      <rPr>
        <b/>
        <sz val="14"/>
        <rFont val="方正仿宋_GBK"/>
        <charset val="134"/>
      </rPr>
      <t>个）</t>
    </r>
  </si>
  <si>
    <t>奉节县中国诗词大会服务中心建设工程</t>
  </si>
  <si>
    <t>县生态旅游公司</t>
  </si>
  <si>
    <t>县文化旅游委</t>
  </si>
  <si>
    <t>潘万山</t>
  </si>
  <si>
    <t>李品雄</t>
  </si>
  <si>
    <r>
      <rPr>
        <sz val="14"/>
        <rFont val="方正仿宋_GBK"/>
        <charset val="134"/>
      </rPr>
      <t>项目建设用地总面积</t>
    </r>
    <r>
      <rPr>
        <sz val="14"/>
        <rFont val="Times New Roman"/>
        <charset val="134"/>
      </rPr>
      <t>31621.51</t>
    </r>
    <r>
      <rPr>
        <sz val="14"/>
        <rFont val="方正仿宋_GBK"/>
        <charset val="134"/>
      </rPr>
      <t>平方米，建筑面积</t>
    </r>
    <r>
      <rPr>
        <sz val="14"/>
        <rFont val="Times New Roman"/>
        <charset val="134"/>
      </rPr>
      <t>39878.01</t>
    </r>
    <r>
      <rPr>
        <sz val="14"/>
        <rFont val="方正仿宋_GBK"/>
        <charset val="134"/>
      </rPr>
      <t>平方米，建设房屋两栋及其配套基础设施。一栋建筑面积</t>
    </r>
    <r>
      <rPr>
        <sz val="14"/>
        <rFont val="Times New Roman"/>
        <charset val="134"/>
      </rPr>
      <t>23143.05</t>
    </r>
    <r>
      <rPr>
        <sz val="14"/>
        <rFont val="方正仿宋_GBK"/>
        <charset val="134"/>
      </rPr>
      <t>平方米，高度</t>
    </r>
    <r>
      <rPr>
        <sz val="14"/>
        <rFont val="Times New Roman"/>
        <charset val="134"/>
      </rPr>
      <t>27.6</t>
    </r>
    <r>
      <rPr>
        <sz val="14"/>
        <rFont val="方正仿宋_GBK"/>
        <charset val="134"/>
      </rPr>
      <t>米，地面</t>
    </r>
    <r>
      <rPr>
        <sz val="14"/>
        <rFont val="Times New Roman"/>
        <charset val="134"/>
      </rPr>
      <t>6</t>
    </r>
    <r>
      <rPr>
        <sz val="14"/>
        <rFont val="方正仿宋_GBK"/>
        <charset val="134"/>
      </rPr>
      <t>层，地下</t>
    </r>
    <r>
      <rPr>
        <sz val="14"/>
        <rFont val="Times New Roman"/>
        <charset val="134"/>
      </rPr>
      <t>1</t>
    </r>
    <r>
      <rPr>
        <sz val="14"/>
        <rFont val="方正仿宋_GBK"/>
        <charset val="134"/>
      </rPr>
      <t>层，容积率</t>
    </r>
    <r>
      <rPr>
        <sz val="14"/>
        <rFont val="Times New Roman"/>
        <charset val="134"/>
      </rPr>
      <t>1.21</t>
    </r>
    <r>
      <rPr>
        <sz val="14"/>
        <rFont val="方正仿宋_GBK"/>
        <charset val="134"/>
      </rPr>
      <t>，建筑密度</t>
    </r>
    <r>
      <rPr>
        <sz val="14"/>
        <rFont val="Times New Roman"/>
        <charset val="134"/>
      </rPr>
      <t>29.29%</t>
    </r>
    <r>
      <rPr>
        <sz val="14"/>
        <rFont val="方正仿宋_GBK"/>
        <charset val="134"/>
      </rPr>
      <t>，停车位</t>
    </r>
    <r>
      <rPr>
        <sz val="14"/>
        <rFont val="Times New Roman"/>
        <charset val="134"/>
      </rPr>
      <t>99</t>
    </r>
    <r>
      <rPr>
        <sz val="14"/>
        <rFont val="方正仿宋_GBK"/>
        <charset val="134"/>
      </rPr>
      <t>个；另一栋（诗歌剧院）建筑面积</t>
    </r>
    <r>
      <rPr>
        <sz val="14"/>
        <rFont val="Times New Roman"/>
        <charset val="134"/>
      </rPr>
      <t>16734.96</t>
    </r>
    <r>
      <rPr>
        <sz val="14"/>
        <rFont val="方正仿宋_GBK"/>
        <charset val="134"/>
      </rPr>
      <t>平方米，高度</t>
    </r>
    <r>
      <rPr>
        <sz val="14"/>
        <rFont val="Times New Roman"/>
        <charset val="134"/>
      </rPr>
      <t>29.7</t>
    </r>
    <r>
      <rPr>
        <sz val="14"/>
        <rFont val="方正仿宋_GBK"/>
        <charset val="134"/>
      </rPr>
      <t>米，地面</t>
    </r>
    <r>
      <rPr>
        <sz val="14"/>
        <rFont val="Times New Roman"/>
        <charset val="134"/>
      </rPr>
      <t>3</t>
    </r>
    <r>
      <rPr>
        <sz val="14"/>
        <rFont val="方正仿宋_GBK"/>
        <charset val="134"/>
      </rPr>
      <t>层，低下</t>
    </r>
    <r>
      <rPr>
        <sz val="14"/>
        <rFont val="Times New Roman"/>
        <charset val="134"/>
      </rPr>
      <t>1</t>
    </r>
    <r>
      <rPr>
        <sz val="14"/>
        <rFont val="方正仿宋_GBK"/>
        <charset val="134"/>
      </rPr>
      <t>层，容积率</t>
    </r>
    <r>
      <rPr>
        <sz val="14"/>
        <rFont val="Times New Roman"/>
        <charset val="134"/>
      </rPr>
      <t>0.79</t>
    </r>
    <r>
      <rPr>
        <sz val="14"/>
        <rFont val="方正仿宋_GBK"/>
        <charset val="134"/>
      </rPr>
      <t>，建筑密度</t>
    </r>
    <r>
      <rPr>
        <sz val="14"/>
        <rFont val="Times New Roman"/>
        <charset val="134"/>
      </rPr>
      <t>34.83%</t>
    </r>
    <r>
      <rPr>
        <sz val="14"/>
        <rFont val="方正仿宋_GBK"/>
        <charset val="134"/>
      </rPr>
      <t>，停车位</t>
    </r>
    <r>
      <rPr>
        <sz val="14"/>
        <rFont val="Times New Roman"/>
        <charset val="134"/>
      </rPr>
      <t>100</t>
    </r>
    <r>
      <rPr>
        <sz val="14"/>
        <rFont val="方正仿宋_GBK"/>
        <charset val="134"/>
      </rPr>
      <t>个。</t>
    </r>
  </si>
  <si>
    <r>
      <rPr>
        <sz val="12"/>
        <rFont val="方正仿宋_GBK"/>
        <charset val="134"/>
      </rPr>
      <t>诗歌剧院总工程量</t>
    </r>
    <r>
      <rPr>
        <sz val="12"/>
        <rFont val="Times New Roman"/>
        <charset val="134"/>
      </rPr>
      <t>85%</t>
    </r>
  </si>
  <si>
    <r>
      <rPr>
        <sz val="12"/>
        <rFont val="方正仿宋_GBK"/>
        <charset val="134"/>
      </rPr>
      <t>完成工程量</t>
    </r>
    <r>
      <rPr>
        <sz val="12"/>
        <rFont val="Times New Roman"/>
        <charset val="134"/>
      </rPr>
      <t>30%</t>
    </r>
  </si>
  <si>
    <t>完成主体工程50%</t>
  </si>
  <si>
    <r>
      <rPr>
        <sz val="12"/>
        <rFont val="方正仿宋_GBK"/>
        <charset val="134"/>
      </rPr>
      <t>完成主体工程量</t>
    </r>
    <r>
      <rPr>
        <sz val="12"/>
        <rFont val="Times New Roman"/>
        <charset val="134"/>
      </rPr>
      <t>70%</t>
    </r>
  </si>
  <si>
    <t>完成主体工程量</t>
  </si>
  <si>
    <r>
      <rPr>
        <sz val="12"/>
        <rFont val="方正仿宋_GBK"/>
        <charset val="134"/>
      </rPr>
      <t>完成总工程量</t>
    </r>
    <r>
      <rPr>
        <sz val="12"/>
        <rFont val="Times New Roman"/>
        <charset val="134"/>
      </rPr>
      <t>50%</t>
    </r>
  </si>
  <si>
    <r>
      <rPr>
        <sz val="12"/>
        <rFont val="方正仿宋_GBK"/>
        <charset val="134"/>
      </rPr>
      <t>完成总工程量</t>
    </r>
    <r>
      <rPr>
        <sz val="12"/>
        <rFont val="Times New Roman"/>
        <charset val="134"/>
      </rPr>
      <t>60%</t>
    </r>
  </si>
  <si>
    <r>
      <rPr>
        <sz val="12"/>
        <rFont val="方正仿宋_GBK"/>
        <charset val="134"/>
      </rPr>
      <t>完成总工程量</t>
    </r>
    <r>
      <rPr>
        <sz val="12"/>
        <rFont val="Times New Roman"/>
        <charset val="134"/>
      </rPr>
      <t>65%</t>
    </r>
  </si>
  <si>
    <r>
      <rPr>
        <sz val="12"/>
        <rFont val="方正仿宋_GBK"/>
        <charset val="134"/>
      </rPr>
      <t>完成总工程量</t>
    </r>
    <r>
      <rPr>
        <sz val="12"/>
        <rFont val="Times New Roman"/>
        <charset val="134"/>
      </rPr>
      <t>70%</t>
    </r>
  </si>
  <si>
    <r>
      <rPr>
        <sz val="12"/>
        <rFont val="方正仿宋_GBK"/>
        <charset val="134"/>
      </rPr>
      <t>完成总工程量</t>
    </r>
    <r>
      <rPr>
        <sz val="12"/>
        <rFont val="Times New Roman"/>
        <charset val="134"/>
      </rPr>
      <t>75%</t>
    </r>
  </si>
  <si>
    <r>
      <rPr>
        <sz val="12"/>
        <rFont val="方正仿宋_GBK"/>
        <charset val="134"/>
      </rPr>
      <t>完成总工程</t>
    </r>
    <r>
      <rPr>
        <sz val="12"/>
        <rFont val="Times New Roman"/>
        <charset val="134"/>
      </rPr>
      <t>77%</t>
    </r>
  </si>
  <si>
    <r>
      <rPr>
        <sz val="12"/>
        <rFont val="方正仿宋_GBK"/>
        <charset val="134"/>
      </rPr>
      <t>完成总工程量</t>
    </r>
    <r>
      <rPr>
        <sz val="12"/>
        <rFont val="Times New Roman"/>
        <charset val="134"/>
      </rPr>
      <t>80%</t>
    </r>
  </si>
  <si>
    <r>
      <rPr>
        <sz val="12"/>
        <rFont val="方正仿宋_GBK"/>
        <charset val="134"/>
      </rPr>
      <t>完成总工程量</t>
    </r>
    <r>
      <rPr>
        <sz val="12"/>
        <rFont val="Times New Roman"/>
        <charset val="134"/>
      </rPr>
      <t>85%</t>
    </r>
  </si>
  <si>
    <t>奉节县白帝城考古遗址公园（重庆市奉节县白帝城大遗址保护与利用项目）</t>
  </si>
  <si>
    <t>县文物保护管理中心</t>
  </si>
  <si>
    <r>
      <rPr>
        <sz val="12"/>
        <rFont val="方正仿宋_GBK"/>
        <charset val="134"/>
      </rPr>
      <t>夔门街道</t>
    </r>
    <r>
      <rPr>
        <sz val="12"/>
        <rFont val="Times New Roman"/>
        <charset val="134"/>
      </rPr>
      <t xml:space="preserve">
</t>
    </r>
    <r>
      <rPr>
        <sz val="12"/>
        <rFont val="方正仿宋_GBK"/>
        <charset val="134"/>
      </rPr>
      <t>白帝镇</t>
    </r>
  </si>
  <si>
    <r>
      <rPr>
        <sz val="12"/>
        <rFont val="Times New Roman"/>
        <charset val="134"/>
      </rPr>
      <t>1</t>
    </r>
    <r>
      <rPr>
        <sz val="12"/>
        <rFont val="方正仿宋_GBK"/>
        <charset val="134"/>
      </rPr>
      <t>、文物本体保护工程，修缮、复原原有城墙、城市格局。</t>
    </r>
    <r>
      <rPr>
        <sz val="12"/>
        <rFont val="Times New Roman"/>
        <charset val="134"/>
      </rPr>
      <t>2</t>
    </r>
    <r>
      <rPr>
        <sz val="12"/>
        <rFont val="方正仿宋_GBK"/>
        <charset val="134"/>
      </rPr>
      <t>、考古工作，包括遗址数字化采集与测绘、考古调查</t>
    </r>
    <r>
      <rPr>
        <sz val="12"/>
        <rFont val="Times New Roman"/>
        <charset val="134"/>
      </rPr>
      <t>1.5</t>
    </r>
    <r>
      <rPr>
        <sz val="12"/>
        <rFont val="方正仿宋_GBK"/>
        <charset val="134"/>
      </rPr>
      <t>万公里、考古勘探</t>
    </r>
    <r>
      <rPr>
        <sz val="12"/>
        <rFont val="Times New Roman"/>
        <charset val="134"/>
      </rPr>
      <t>10</t>
    </r>
    <r>
      <rPr>
        <sz val="12"/>
        <rFont val="方正仿宋_GBK"/>
        <charset val="134"/>
      </rPr>
      <t>万平方米、考古发掘</t>
    </r>
    <r>
      <rPr>
        <sz val="12"/>
        <rFont val="Times New Roman"/>
        <charset val="134"/>
      </rPr>
      <t>1.5</t>
    </r>
    <r>
      <rPr>
        <sz val="12"/>
        <rFont val="方正仿宋_GBK"/>
        <charset val="134"/>
      </rPr>
      <t>万平方米等。</t>
    </r>
    <r>
      <rPr>
        <sz val="12"/>
        <rFont val="Times New Roman"/>
        <charset val="134"/>
      </rPr>
      <t>3</t>
    </r>
    <r>
      <rPr>
        <sz val="12"/>
        <rFont val="方正仿宋_GBK"/>
        <charset val="134"/>
      </rPr>
      <t>、新建考古体验研究中心及考古工作站、杜甫草堂、相关配套设施以及考古临时工作大棚等。</t>
    </r>
  </si>
  <si>
    <t>完成考古体验中心及考古工作站项目建设；完成子阳城文物本体保护修复工程</t>
  </si>
  <si>
    <r>
      <rPr>
        <sz val="12"/>
        <rFont val="方正仿宋_GBK"/>
        <charset val="134"/>
      </rPr>
      <t>累计考古体验中心及考古工作站完成总体工程量</t>
    </r>
    <r>
      <rPr>
        <sz val="12"/>
        <rFont val="Times New Roman"/>
        <charset val="134"/>
      </rPr>
      <t>70%</t>
    </r>
    <r>
      <rPr>
        <sz val="12"/>
        <rFont val="方正仿宋_GBK"/>
        <charset val="134"/>
      </rPr>
      <t>；完成文物本体保护工程总体工程量</t>
    </r>
    <r>
      <rPr>
        <sz val="12"/>
        <rFont val="Times New Roman"/>
        <charset val="134"/>
      </rPr>
      <t>5%</t>
    </r>
  </si>
  <si>
    <r>
      <rPr>
        <sz val="12"/>
        <rFont val="方正仿宋_GBK"/>
        <charset val="134"/>
      </rPr>
      <t>累计考古体验中心及考古工作站完成总体工程量</t>
    </r>
    <r>
      <rPr>
        <sz val="12"/>
        <rFont val="Times New Roman"/>
        <charset val="134"/>
      </rPr>
      <t>80%</t>
    </r>
    <r>
      <rPr>
        <sz val="12"/>
        <rFont val="方正仿宋_GBK"/>
        <charset val="134"/>
      </rPr>
      <t>；完成文物本体保护工程总体工程量</t>
    </r>
    <r>
      <rPr>
        <sz val="12"/>
        <rFont val="Times New Roman"/>
        <charset val="134"/>
      </rPr>
      <t>15%</t>
    </r>
  </si>
  <si>
    <r>
      <rPr>
        <sz val="12"/>
        <rFont val="方正仿宋_GBK"/>
        <charset val="134"/>
      </rPr>
      <t>累计考古体验中心及考古工作站完成总体工程量</t>
    </r>
    <r>
      <rPr>
        <sz val="12"/>
        <rFont val="Times New Roman"/>
        <charset val="134"/>
      </rPr>
      <t>85%</t>
    </r>
    <r>
      <rPr>
        <sz val="12"/>
        <rFont val="方正仿宋_GBK"/>
        <charset val="134"/>
      </rPr>
      <t>；完成文物本体保护工程总体工程量</t>
    </r>
    <r>
      <rPr>
        <sz val="12"/>
        <rFont val="Times New Roman"/>
        <charset val="134"/>
      </rPr>
      <t>25%</t>
    </r>
  </si>
  <si>
    <r>
      <rPr>
        <sz val="12"/>
        <rFont val="方正仿宋_GBK"/>
        <charset val="134"/>
      </rPr>
      <t>累计考古体验中心及考古工作站完成总体工程量</t>
    </r>
    <r>
      <rPr>
        <sz val="12"/>
        <rFont val="Times New Roman"/>
        <charset val="134"/>
      </rPr>
      <t>90%</t>
    </r>
    <r>
      <rPr>
        <sz val="12"/>
        <rFont val="方正仿宋_GBK"/>
        <charset val="134"/>
      </rPr>
      <t>；完成文物本体保护工程总体工程量</t>
    </r>
    <r>
      <rPr>
        <sz val="12"/>
        <rFont val="Times New Roman"/>
        <charset val="134"/>
      </rPr>
      <t>35%</t>
    </r>
  </si>
  <si>
    <r>
      <rPr>
        <sz val="12"/>
        <rFont val="方正仿宋_GBK"/>
        <charset val="134"/>
      </rPr>
      <t>累计考古体验中心及考古工作站完成总体工程量</t>
    </r>
    <r>
      <rPr>
        <sz val="12"/>
        <rFont val="Times New Roman"/>
        <charset val="134"/>
      </rPr>
      <t>100%</t>
    </r>
    <r>
      <rPr>
        <sz val="12"/>
        <rFont val="方正仿宋_GBK"/>
        <charset val="134"/>
      </rPr>
      <t>；完成文物本体保护工程总体工程量</t>
    </r>
    <r>
      <rPr>
        <sz val="12"/>
        <rFont val="Times New Roman"/>
        <charset val="134"/>
      </rPr>
      <t>40%</t>
    </r>
  </si>
  <si>
    <r>
      <rPr>
        <sz val="12"/>
        <rFont val="方正仿宋_GBK"/>
        <charset val="134"/>
      </rPr>
      <t>完成文物本体保护工程总体工程量</t>
    </r>
    <r>
      <rPr>
        <sz val="12"/>
        <rFont val="Times New Roman"/>
        <charset val="134"/>
      </rPr>
      <t>50%</t>
    </r>
  </si>
  <si>
    <r>
      <rPr>
        <sz val="12"/>
        <rFont val="方正仿宋_GBK"/>
        <charset val="134"/>
      </rPr>
      <t>完成文物本体保护工程总体工程量</t>
    </r>
    <r>
      <rPr>
        <sz val="12"/>
        <rFont val="Times New Roman"/>
        <charset val="134"/>
      </rPr>
      <t>65%</t>
    </r>
  </si>
  <si>
    <r>
      <rPr>
        <sz val="12"/>
        <rFont val="方正仿宋_GBK"/>
        <charset val="134"/>
      </rPr>
      <t>完成文物本体保护工程总体工程量</t>
    </r>
    <r>
      <rPr>
        <sz val="12"/>
        <rFont val="Times New Roman"/>
        <charset val="134"/>
      </rPr>
      <t>70%</t>
    </r>
  </si>
  <si>
    <r>
      <rPr>
        <sz val="12"/>
        <rFont val="方正仿宋_GBK"/>
        <charset val="134"/>
      </rPr>
      <t>完成文物本体保护工程总体工程量</t>
    </r>
    <r>
      <rPr>
        <sz val="12"/>
        <rFont val="Times New Roman"/>
        <charset val="134"/>
      </rPr>
      <t>75%</t>
    </r>
  </si>
  <si>
    <r>
      <rPr>
        <sz val="12"/>
        <rFont val="方正仿宋_GBK"/>
        <charset val="134"/>
      </rPr>
      <t>完成文物本体保护工程总体工程量</t>
    </r>
    <r>
      <rPr>
        <sz val="12"/>
        <rFont val="Times New Roman"/>
        <charset val="134"/>
      </rPr>
      <t>85%</t>
    </r>
  </si>
  <si>
    <r>
      <rPr>
        <sz val="12"/>
        <rFont val="方正仿宋_GBK"/>
        <charset val="134"/>
      </rPr>
      <t>完成文物本体保护工程总体工程量</t>
    </r>
    <r>
      <rPr>
        <sz val="12"/>
        <rFont val="Times New Roman"/>
        <charset val="134"/>
      </rPr>
      <t>90%</t>
    </r>
  </si>
  <si>
    <r>
      <rPr>
        <sz val="12"/>
        <rFont val="方正仿宋_GBK"/>
        <charset val="134"/>
      </rPr>
      <t>完成文物本体保护工程总体工程量</t>
    </r>
    <r>
      <rPr>
        <sz val="12"/>
        <rFont val="Times New Roman"/>
        <charset val="134"/>
      </rPr>
      <t>100%</t>
    </r>
  </si>
  <si>
    <t>奉节县草堂湖岸线及消落区综合治理工程</t>
  </si>
  <si>
    <r>
      <rPr>
        <sz val="12"/>
        <rFont val="方正仿宋_GBK"/>
        <charset val="134"/>
      </rPr>
      <t>张</t>
    </r>
    <r>
      <rPr>
        <sz val="12"/>
        <rFont val="Times New Roman"/>
        <charset val="134"/>
      </rPr>
      <t xml:space="preserve"> </t>
    </r>
    <r>
      <rPr>
        <sz val="12"/>
        <rFont val="方正仿宋_GBK"/>
        <charset val="134"/>
      </rPr>
      <t>迁</t>
    </r>
  </si>
  <si>
    <t>夔门街道
白帝镇</t>
  </si>
  <si>
    <r>
      <rPr>
        <sz val="12"/>
        <rFont val="方正仿宋_GBK"/>
        <charset val="134"/>
      </rPr>
      <t>岸线治理总长为</t>
    </r>
    <r>
      <rPr>
        <sz val="12"/>
        <rFont val="Times New Roman"/>
        <charset val="134"/>
      </rPr>
      <t>23.0km</t>
    </r>
    <r>
      <rPr>
        <sz val="12"/>
        <rFont val="方正仿宋_GBK"/>
        <charset val="134"/>
      </rPr>
      <t>。草堂湖左岸岸线长</t>
    </r>
    <r>
      <rPr>
        <sz val="12"/>
        <rFont val="Times New Roman"/>
        <charset val="134"/>
      </rPr>
      <t xml:space="preserve"> 7.0km</t>
    </r>
    <r>
      <rPr>
        <sz val="12"/>
        <rFont val="方正仿宋_GBK"/>
        <charset val="134"/>
      </rPr>
      <t>，右岸岸线长</t>
    </r>
    <r>
      <rPr>
        <sz val="12"/>
        <rFont val="Times New Roman"/>
        <charset val="134"/>
      </rPr>
      <t xml:space="preserve"> 9.0km</t>
    </r>
    <r>
      <rPr>
        <sz val="12"/>
        <rFont val="方正仿宋_GBK"/>
        <charset val="134"/>
      </rPr>
      <t>；石马河左岸岸线长</t>
    </r>
    <r>
      <rPr>
        <sz val="12"/>
        <rFont val="Times New Roman"/>
        <charset val="134"/>
      </rPr>
      <t xml:space="preserve"> 4.0km</t>
    </r>
    <r>
      <rPr>
        <sz val="12"/>
        <rFont val="方正仿宋_GBK"/>
        <charset val="134"/>
      </rPr>
      <t>，右岸岸线长</t>
    </r>
    <r>
      <rPr>
        <sz val="12"/>
        <rFont val="Times New Roman"/>
        <charset val="134"/>
      </rPr>
      <t xml:space="preserve"> 3.0km</t>
    </r>
    <r>
      <rPr>
        <sz val="12"/>
        <rFont val="方正仿宋_GBK"/>
        <charset val="134"/>
      </rPr>
      <t>。生态修复工程包括八阵村滨水生态修复区、坪上村滨水生态修复区、白帝镇滨水生态修复区和瞿塘村滨水生态修复区等四处。主要内容包括</t>
    </r>
    <r>
      <rPr>
        <sz val="12"/>
        <rFont val="Times New Roman"/>
        <charset val="134"/>
      </rPr>
      <t>:</t>
    </r>
    <r>
      <rPr>
        <sz val="12"/>
        <rFont val="方正仿宋_GBK"/>
        <charset val="134"/>
      </rPr>
      <t>岸线整治、消落区治理、滑坡治理、桥涵及附属工程等。</t>
    </r>
  </si>
  <si>
    <r>
      <rPr>
        <sz val="12"/>
        <rFont val="方正仿宋_GBK"/>
        <charset val="134"/>
      </rPr>
      <t>完成一期工程</t>
    </r>
    <r>
      <rPr>
        <sz val="12"/>
        <rFont val="Times New Roman"/>
        <charset val="134"/>
      </rPr>
      <t>80%</t>
    </r>
  </si>
  <si>
    <t>蓄水期暂缓施工</t>
  </si>
  <si>
    <r>
      <rPr>
        <sz val="12"/>
        <rFont val="方正仿宋_GBK"/>
        <charset val="134"/>
      </rPr>
      <t>完成一期总工程量</t>
    </r>
    <r>
      <rPr>
        <sz val="12"/>
        <rFont val="Times New Roman"/>
        <charset val="134"/>
      </rPr>
      <t>25%</t>
    </r>
  </si>
  <si>
    <r>
      <rPr>
        <sz val="12"/>
        <rFont val="方正仿宋_GBK"/>
        <charset val="134"/>
      </rPr>
      <t>完成总工程量</t>
    </r>
    <r>
      <rPr>
        <sz val="12"/>
        <rFont val="Times New Roman"/>
        <charset val="134"/>
      </rPr>
      <t>35%</t>
    </r>
  </si>
  <si>
    <r>
      <rPr>
        <sz val="12"/>
        <rFont val="方正仿宋_GBK"/>
        <charset val="134"/>
      </rPr>
      <t>完成一期总工程量</t>
    </r>
    <r>
      <rPr>
        <sz val="12"/>
        <rFont val="Times New Roman"/>
        <charset val="134"/>
      </rPr>
      <t>45%</t>
    </r>
  </si>
  <si>
    <r>
      <rPr>
        <sz val="12"/>
        <rFont val="方正仿宋_GBK"/>
        <charset val="134"/>
      </rPr>
      <t>完成一期总工程量</t>
    </r>
    <r>
      <rPr>
        <sz val="12"/>
        <rFont val="Times New Roman"/>
        <charset val="134"/>
      </rPr>
      <t>55%</t>
    </r>
  </si>
  <si>
    <r>
      <rPr>
        <sz val="12"/>
        <rFont val="方正仿宋_GBK"/>
        <charset val="134"/>
      </rPr>
      <t>完成一期总工程量</t>
    </r>
    <r>
      <rPr>
        <sz val="12"/>
        <rFont val="Times New Roman"/>
        <charset val="134"/>
      </rPr>
      <t>65%</t>
    </r>
  </si>
  <si>
    <r>
      <rPr>
        <sz val="12"/>
        <rFont val="方正仿宋_GBK"/>
        <charset val="134"/>
      </rPr>
      <t>完成一期总工程量</t>
    </r>
    <r>
      <rPr>
        <sz val="12"/>
        <rFont val="Times New Roman"/>
        <charset val="134"/>
      </rPr>
      <t>70%</t>
    </r>
  </si>
  <si>
    <r>
      <rPr>
        <sz val="12"/>
        <rFont val="方正仿宋_GBK"/>
        <charset val="134"/>
      </rPr>
      <t>完成生态修复工程工程量</t>
    </r>
    <r>
      <rPr>
        <sz val="12"/>
        <rFont val="Times New Roman"/>
        <charset val="134"/>
      </rPr>
      <t>30%</t>
    </r>
  </si>
  <si>
    <r>
      <rPr>
        <sz val="12"/>
        <rFont val="方正仿宋_GBK"/>
        <charset val="134"/>
      </rPr>
      <t>完成生态修复工程工程量</t>
    </r>
    <r>
      <rPr>
        <sz val="12"/>
        <rFont val="Times New Roman"/>
        <charset val="134"/>
      </rPr>
      <t>55%</t>
    </r>
  </si>
  <si>
    <r>
      <rPr>
        <sz val="12"/>
        <rFont val="方正仿宋_GBK"/>
        <charset val="134"/>
      </rPr>
      <t>完成一期总工程量</t>
    </r>
    <r>
      <rPr>
        <sz val="12"/>
        <rFont val="Times New Roman"/>
        <charset val="134"/>
      </rPr>
      <t>75%</t>
    </r>
  </si>
  <si>
    <t>奉节县夔州博物馆改扩建（子阳城古建筑群提升及配套设施工程）</t>
  </si>
  <si>
    <r>
      <rPr>
        <sz val="12"/>
        <rFont val="方正仿宋_GBK"/>
        <charset val="134"/>
      </rPr>
      <t>新建文物修复中心、标本库房、专题展馆、临时展馆</t>
    </r>
    <r>
      <rPr>
        <sz val="12"/>
        <rFont val="Times New Roman"/>
        <charset val="134"/>
      </rPr>
      <t>10000</t>
    </r>
    <r>
      <rPr>
        <sz val="12"/>
        <rFont val="方正仿宋_GBK"/>
        <charset val="134"/>
      </rPr>
      <t>平方米；完成新建展馆布展装饰；提升夔州古城园区环境。</t>
    </r>
  </si>
  <si>
    <r>
      <rPr>
        <sz val="12"/>
        <rFont val="方正仿宋_GBK"/>
        <charset val="134"/>
      </rPr>
      <t>完成子阳城古建筑群提升及配套设施工程总工程量</t>
    </r>
    <r>
      <rPr>
        <sz val="12"/>
        <rFont val="Times New Roman"/>
        <charset val="134"/>
      </rPr>
      <t>95%</t>
    </r>
  </si>
  <si>
    <r>
      <rPr>
        <sz val="12"/>
        <rFont val="方正仿宋_GBK"/>
        <charset val="134"/>
      </rPr>
      <t>完成总工程量</t>
    </r>
    <r>
      <rPr>
        <sz val="12"/>
        <rFont val="Times New Roman"/>
        <charset val="134"/>
      </rPr>
      <t>40%</t>
    </r>
  </si>
  <si>
    <r>
      <rPr>
        <sz val="12"/>
        <rFont val="方正仿宋_GBK"/>
        <charset val="134"/>
      </rPr>
      <t>完成总工程量</t>
    </r>
    <r>
      <rPr>
        <sz val="12"/>
        <rFont val="Times New Roman"/>
        <charset val="134"/>
      </rPr>
      <t>45%</t>
    </r>
  </si>
  <si>
    <r>
      <rPr>
        <sz val="12"/>
        <rFont val="方正仿宋_GBK"/>
        <charset val="134"/>
      </rPr>
      <t>完成总工程量</t>
    </r>
    <r>
      <rPr>
        <sz val="12"/>
        <rFont val="Times New Roman"/>
        <charset val="134"/>
      </rPr>
      <t>55%</t>
    </r>
  </si>
  <si>
    <r>
      <rPr>
        <sz val="12"/>
        <rFont val="方正仿宋_GBK"/>
        <charset val="134"/>
      </rPr>
      <t>完成总工程量</t>
    </r>
    <r>
      <rPr>
        <sz val="12"/>
        <rFont val="Times New Roman"/>
        <charset val="134"/>
      </rPr>
      <t>95%</t>
    </r>
  </si>
  <si>
    <t>奉节县朱衣环湖提升工程</t>
  </si>
  <si>
    <r>
      <rPr>
        <sz val="12"/>
        <rFont val="方正仿宋_GBK"/>
        <charset val="134"/>
      </rPr>
      <t>夔州街道</t>
    </r>
    <r>
      <rPr>
        <sz val="12"/>
        <rFont val="Times New Roman"/>
        <charset val="134"/>
      </rPr>
      <t xml:space="preserve">        </t>
    </r>
    <r>
      <rPr>
        <sz val="12"/>
        <rFont val="方正仿宋_GBK"/>
        <charset val="134"/>
      </rPr>
      <t>永安街道</t>
    </r>
    <r>
      <rPr>
        <sz val="12"/>
        <rFont val="Times New Roman"/>
        <charset val="134"/>
      </rPr>
      <t xml:space="preserve">        </t>
    </r>
    <r>
      <rPr>
        <sz val="12"/>
        <rFont val="方正仿宋_GBK"/>
        <charset val="134"/>
      </rPr>
      <t>鱼复街道</t>
    </r>
  </si>
  <si>
    <r>
      <rPr>
        <sz val="12"/>
        <rFont val="方正仿宋_GBK"/>
        <charset val="134"/>
      </rPr>
      <t>项目用地总面积</t>
    </r>
    <r>
      <rPr>
        <sz val="12"/>
        <rFont val="Times New Roman"/>
        <charset val="134"/>
      </rPr>
      <t>167173</t>
    </r>
    <r>
      <rPr>
        <sz val="12"/>
        <rFont val="方正仿宋_GBK"/>
        <charset val="134"/>
      </rPr>
      <t>平方米。建设内容包括：湖区生态治理、沿岸山体修复与水土保持、库岸农村公路、绿道驿站、凉亭等休息节点，生态水利浮桥，露营项目、观景平台打造、环湖小火车、清漂船、生态停车场、综合管网、航道浮标、脐橙果树园购置，湖区街道、步行道绿化以及民俗文化展示工程。</t>
    </r>
  </si>
  <si>
    <t>完成步行道绿化、民俗文化展示、夜景美化、沿线小品</t>
  </si>
  <si>
    <t>民俗文化展示、夜景美化</t>
  </si>
  <si>
    <r>
      <rPr>
        <sz val="12"/>
        <rFont val="方正仿宋_GBK"/>
        <charset val="134"/>
      </rPr>
      <t>完成步行道绿化</t>
    </r>
    <r>
      <rPr>
        <sz val="12"/>
        <rFont val="Times New Roman"/>
        <charset val="134"/>
      </rPr>
      <t>70%</t>
    </r>
  </si>
  <si>
    <t>完成步行道绿化</t>
  </si>
  <si>
    <t>完成沿线小品</t>
  </si>
  <si>
    <t>完成生态治理工程</t>
  </si>
  <si>
    <t>奉节县兴隆历史自然民俗博物馆</t>
  </si>
  <si>
    <r>
      <rPr>
        <sz val="12"/>
        <rFont val="方正仿宋_GBK"/>
        <charset val="134"/>
      </rPr>
      <t>重庆市时代春声文化传媒有限公司</t>
    </r>
    <r>
      <rPr>
        <sz val="12"/>
        <rFont val="Times New Roman"/>
        <charset val="134"/>
      </rPr>
      <t xml:space="preserve">
</t>
    </r>
  </si>
  <si>
    <t>兴隆镇</t>
  </si>
  <si>
    <r>
      <rPr>
        <sz val="12"/>
        <rFont val="方正仿宋_GBK"/>
        <charset val="134"/>
      </rPr>
      <t>建设用地面积</t>
    </r>
    <r>
      <rPr>
        <sz val="12"/>
        <rFont val="Times New Roman"/>
        <charset val="134"/>
      </rPr>
      <t>10</t>
    </r>
    <r>
      <rPr>
        <sz val="12"/>
        <rFont val="方正仿宋_GBK"/>
        <charset val="134"/>
      </rPr>
      <t>亩（建设面积</t>
    </r>
    <r>
      <rPr>
        <sz val="12"/>
        <rFont val="Times New Roman"/>
        <charset val="134"/>
      </rPr>
      <t>15000</t>
    </r>
    <r>
      <rPr>
        <sz val="12"/>
        <rFont val="方正仿宋_GBK"/>
        <charset val="134"/>
      </rPr>
      <t>平方米）其中面积</t>
    </r>
    <r>
      <rPr>
        <sz val="12"/>
        <rFont val="Times New Roman"/>
        <charset val="134"/>
      </rPr>
      <t>3000</t>
    </r>
    <r>
      <rPr>
        <sz val="12"/>
        <rFont val="方正仿宋_GBK"/>
        <charset val="134"/>
      </rPr>
      <t>平方米的博物馆标准展厅，主要分为古盐道历史文化展厅、民俗展厅、奉节县智能人生活馆、珍惜矿石展厅、当代艺术展厅、化石标本展厅和传统民俗工艺生产区（地方非物质文化传承项目）。</t>
    </r>
    <r>
      <rPr>
        <sz val="12"/>
        <rFont val="Times New Roman"/>
        <charset val="134"/>
      </rPr>
      <t xml:space="preserve">
</t>
    </r>
  </si>
  <si>
    <r>
      <rPr>
        <sz val="12"/>
        <rFont val="方正仿宋_GBK"/>
        <charset val="134"/>
      </rPr>
      <t>完成总工程量的</t>
    </r>
    <r>
      <rPr>
        <sz val="12"/>
        <rFont val="Times New Roman"/>
        <charset val="134"/>
      </rPr>
      <t>50%</t>
    </r>
  </si>
  <si>
    <t>场坪整治</t>
  </si>
  <si>
    <t>基础施工</t>
  </si>
  <si>
    <t>主体一层施工</t>
  </si>
  <si>
    <t>主体二层施工</t>
  </si>
  <si>
    <t>奉节县羊市长滩河龙门滩生态农业旅游综合体项目</t>
  </si>
  <si>
    <t>英德市青塘镇恒基环保砖厂有限公司</t>
  </si>
  <si>
    <t>羊市镇</t>
  </si>
  <si>
    <r>
      <rPr>
        <sz val="14"/>
        <rFont val="方正仿宋_GBK"/>
        <charset val="134"/>
      </rPr>
      <t>项目总面积约</t>
    </r>
    <r>
      <rPr>
        <sz val="14"/>
        <rFont val="Times New Roman"/>
        <charset val="134"/>
      </rPr>
      <t>1500</t>
    </r>
    <r>
      <rPr>
        <sz val="14"/>
        <rFont val="方正仿宋_GBK"/>
        <charset val="134"/>
      </rPr>
      <t>亩，项目结合长滩河优美自然风景和生态保护实际，以渔业产业为基础将通过</t>
    </r>
    <r>
      <rPr>
        <sz val="14"/>
        <rFont val="Times New Roman"/>
        <charset val="134"/>
      </rPr>
      <t>“</t>
    </r>
    <r>
      <rPr>
        <sz val="14"/>
        <rFont val="方正仿宋_GBK"/>
        <charset val="134"/>
      </rPr>
      <t>渔业</t>
    </r>
    <r>
      <rPr>
        <sz val="14"/>
        <rFont val="Times New Roman"/>
        <charset val="134"/>
      </rPr>
      <t>+”</t>
    </r>
    <r>
      <rPr>
        <sz val="14"/>
        <rFont val="方正仿宋_GBK"/>
        <charset val="134"/>
      </rPr>
      <t>的三产融合发展，形成生态农旅综合体。项目主要建设兴安社区临河渔业养殖基地、兴安社区的采摘基地、大淌村采摘基地及基地配套设施和长滩河漂流项目，漂流河道全长约</t>
    </r>
    <r>
      <rPr>
        <sz val="14"/>
        <rFont val="Times New Roman"/>
        <charset val="134"/>
      </rPr>
      <t>8</t>
    </r>
    <r>
      <rPr>
        <sz val="14"/>
        <rFont val="方正仿宋_GBK"/>
        <charset val="134"/>
      </rPr>
      <t>公里起点为大淌村，终点为渔灯社区。</t>
    </r>
    <r>
      <rPr>
        <sz val="14"/>
        <rFont val="Times New Roman"/>
        <charset val="134"/>
      </rPr>
      <t>2023</t>
    </r>
    <r>
      <rPr>
        <sz val="14"/>
        <rFont val="方正仿宋_GBK"/>
        <charset val="134"/>
      </rPr>
      <t>年建设内容为打造长滩河水上漂流游玩项目。</t>
    </r>
  </si>
  <si>
    <r>
      <rPr>
        <sz val="14"/>
        <rFont val="方正仿宋_GBK"/>
        <charset val="134"/>
      </rPr>
      <t>完成总工程量</t>
    </r>
    <r>
      <rPr>
        <sz val="14"/>
        <rFont val="Times New Roman"/>
        <charset val="134"/>
      </rPr>
      <t>30%</t>
    </r>
  </si>
  <si>
    <t>主体建设</t>
  </si>
  <si>
    <t>奉节县安坪镇三沱旅游民宿项目</t>
  </si>
  <si>
    <t>华樊记实业发展（上海）有限公司</t>
  </si>
  <si>
    <t>安坪镇</t>
  </si>
  <si>
    <t>主要建设基础设施如停车场，服务台，酒店，农家乐，厕所，观赏莲花池，露营区、民宿达到基本引流入园效果。</t>
  </si>
  <si>
    <r>
      <rPr>
        <sz val="14"/>
        <rFont val="方正仿宋_GBK"/>
        <charset val="134"/>
      </rPr>
      <t>完成主体的</t>
    </r>
    <r>
      <rPr>
        <sz val="14"/>
        <rFont val="Times New Roman"/>
        <charset val="134"/>
      </rPr>
      <t>50%</t>
    </r>
  </si>
  <si>
    <t>奉节县龙桥土家族乡村旅游综合体验项目</t>
  </si>
  <si>
    <t>东莞市盈硕电子科技有限公司</t>
  </si>
  <si>
    <t>龙桥土家族乡</t>
  </si>
  <si>
    <t>新疆农耕体验园、儿童乐园、步道。完善餐饮娱乐等配套设施。</t>
  </si>
  <si>
    <r>
      <rPr>
        <sz val="14"/>
        <rFont val="方正仿宋_GBK"/>
        <charset val="134"/>
      </rPr>
      <t>完成总工程量的</t>
    </r>
    <r>
      <rPr>
        <sz val="14"/>
        <rFont val="Times New Roman"/>
        <charset val="134"/>
      </rPr>
      <t>30%</t>
    </r>
  </si>
  <si>
    <r>
      <rPr>
        <b/>
        <sz val="14"/>
        <rFont val="方正仿宋_GBK"/>
        <charset val="134"/>
      </rPr>
      <t>十三、生态工业园区（</t>
    </r>
    <r>
      <rPr>
        <b/>
        <sz val="14"/>
        <rFont val="Times New Roman"/>
        <charset val="134"/>
      </rPr>
      <t>5</t>
    </r>
    <r>
      <rPr>
        <b/>
        <sz val="14"/>
        <rFont val="方正仿宋_GBK"/>
        <charset val="134"/>
      </rPr>
      <t>个）</t>
    </r>
  </si>
  <si>
    <t>奉节县生态工业园区中药材科研试验基地建设工程</t>
  </si>
  <si>
    <t>生态工业园区</t>
  </si>
  <si>
    <r>
      <rPr>
        <sz val="14"/>
        <rFont val="方正仿宋_GBK"/>
        <charset val="134"/>
      </rPr>
      <t>丁</t>
    </r>
    <r>
      <rPr>
        <sz val="14"/>
        <rFont val="Times New Roman"/>
        <charset val="134"/>
      </rPr>
      <t xml:space="preserve">  </t>
    </r>
    <r>
      <rPr>
        <sz val="14"/>
        <rFont val="方正仿宋_GBK"/>
        <charset val="134"/>
      </rPr>
      <t>华</t>
    </r>
  </si>
  <si>
    <t>韩璐璘</t>
  </si>
  <si>
    <r>
      <rPr>
        <sz val="14"/>
        <rFont val="方正仿宋_GBK"/>
        <charset val="134"/>
      </rPr>
      <t>项目用地总面积</t>
    </r>
    <r>
      <rPr>
        <sz val="14"/>
        <rFont val="Times New Roman"/>
        <charset val="134"/>
      </rPr>
      <t>72247.24</t>
    </r>
    <r>
      <rPr>
        <sz val="14"/>
        <rFont val="方正仿宋_GBK"/>
        <charset val="134"/>
      </rPr>
      <t>平方米，总建筑面积</t>
    </r>
    <r>
      <rPr>
        <sz val="14"/>
        <rFont val="Times New Roman"/>
        <charset val="134"/>
      </rPr>
      <t>195000.00</t>
    </r>
    <r>
      <rPr>
        <sz val="14"/>
        <rFont val="方正仿宋_GBK"/>
        <charset val="134"/>
      </rPr>
      <t>平方米。</t>
    </r>
  </si>
  <si>
    <r>
      <rPr>
        <sz val="14"/>
        <rFont val="方正仿宋_GBK"/>
        <charset val="134"/>
      </rPr>
      <t>完成工程总量的</t>
    </r>
    <r>
      <rPr>
        <sz val="14"/>
        <rFont val="Times New Roman"/>
        <charset val="134"/>
      </rPr>
      <t>35%</t>
    </r>
  </si>
  <si>
    <r>
      <rPr>
        <sz val="14"/>
        <rFont val="方正仿宋_GBK"/>
        <charset val="134"/>
      </rPr>
      <t>完成工程总量的</t>
    </r>
    <r>
      <rPr>
        <sz val="14"/>
        <rFont val="Times New Roman"/>
        <charset val="134"/>
      </rPr>
      <t>42%</t>
    </r>
  </si>
  <si>
    <r>
      <rPr>
        <sz val="14"/>
        <rFont val="方正仿宋_GBK"/>
        <charset val="134"/>
      </rPr>
      <t>完成工程总量的</t>
    </r>
    <r>
      <rPr>
        <sz val="14"/>
        <rFont val="Times New Roman"/>
        <charset val="134"/>
      </rPr>
      <t>47%</t>
    </r>
  </si>
  <si>
    <r>
      <rPr>
        <sz val="14"/>
        <rFont val="方正仿宋_GBK"/>
        <charset val="134"/>
      </rPr>
      <t>完成工程总量的</t>
    </r>
    <r>
      <rPr>
        <sz val="14"/>
        <rFont val="Times New Roman"/>
        <charset val="134"/>
      </rPr>
      <t>52%</t>
    </r>
  </si>
  <si>
    <r>
      <rPr>
        <sz val="14"/>
        <rFont val="方正仿宋_GBK"/>
        <charset val="134"/>
      </rPr>
      <t>完成工程总量的</t>
    </r>
    <r>
      <rPr>
        <sz val="14"/>
        <rFont val="Times New Roman"/>
        <charset val="134"/>
      </rPr>
      <t>57%</t>
    </r>
  </si>
  <si>
    <r>
      <rPr>
        <sz val="14"/>
        <rFont val="方正仿宋_GBK"/>
        <charset val="134"/>
      </rPr>
      <t>完成工程总量的</t>
    </r>
    <r>
      <rPr>
        <sz val="14"/>
        <rFont val="Times New Roman"/>
        <charset val="134"/>
      </rPr>
      <t>65%</t>
    </r>
  </si>
  <si>
    <r>
      <rPr>
        <sz val="14"/>
        <rFont val="方正仿宋_GBK"/>
        <charset val="134"/>
      </rPr>
      <t>完成工程总量的</t>
    </r>
    <r>
      <rPr>
        <sz val="14"/>
        <rFont val="Times New Roman"/>
        <charset val="134"/>
      </rPr>
      <t>72%</t>
    </r>
  </si>
  <si>
    <r>
      <rPr>
        <sz val="14"/>
        <rFont val="方正仿宋_GBK"/>
        <charset val="134"/>
      </rPr>
      <t>完成工程总量的</t>
    </r>
    <r>
      <rPr>
        <sz val="14"/>
        <rFont val="Times New Roman"/>
        <charset val="134"/>
      </rPr>
      <t>80%</t>
    </r>
  </si>
  <si>
    <r>
      <rPr>
        <sz val="14"/>
        <rFont val="方正仿宋_GBK"/>
        <charset val="134"/>
      </rPr>
      <t>完成工程总量的</t>
    </r>
    <r>
      <rPr>
        <sz val="14"/>
        <rFont val="Times New Roman"/>
        <charset val="134"/>
      </rPr>
      <t>87%</t>
    </r>
  </si>
  <si>
    <r>
      <rPr>
        <sz val="14"/>
        <rFont val="方正仿宋_GBK"/>
        <charset val="134"/>
      </rPr>
      <t>完成工程总量的</t>
    </r>
    <r>
      <rPr>
        <sz val="14"/>
        <rFont val="Times New Roman"/>
        <charset val="134"/>
      </rPr>
      <t>90%</t>
    </r>
  </si>
  <si>
    <r>
      <rPr>
        <sz val="14"/>
        <rFont val="方正仿宋_GBK"/>
        <charset val="134"/>
      </rPr>
      <t>完成工程总量的</t>
    </r>
    <r>
      <rPr>
        <sz val="14"/>
        <rFont val="Times New Roman"/>
        <charset val="134"/>
      </rPr>
      <t>100%</t>
    </r>
  </si>
  <si>
    <t>奉节县生态工业园区眼镜科研试验基地建设工程</t>
  </si>
  <si>
    <r>
      <rPr>
        <sz val="14"/>
        <rFont val="方正仿宋_GBK"/>
        <charset val="134"/>
      </rPr>
      <t>项目用地总面积</t>
    </r>
    <r>
      <rPr>
        <sz val="14"/>
        <rFont val="Times New Roman"/>
        <charset val="134"/>
      </rPr>
      <t>122081</t>
    </r>
    <r>
      <rPr>
        <sz val="14"/>
        <rFont val="方正仿宋_GBK"/>
        <charset val="134"/>
      </rPr>
      <t>平方米，总建筑面积</t>
    </r>
    <r>
      <rPr>
        <sz val="14"/>
        <rFont val="Times New Roman"/>
        <charset val="134"/>
      </rPr>
      <t>329925.96</t>
    </r>
    <r>
      <rPr>
        <sz val="14"/>
        <rFont val="方正仿宋_GBK"/>
        <charset val="134"/>
      </rPr>
      <t>平方米，其中眼镜生产加工用房（丙类）</t>
    </r>
    <r>
      <rPr>
        <sz val="14"/>
        <rFont val="Times New Roman"/>
        <charset val="134"/>
      </rPr>
      <t>295966.89</t>
    </r>
    <r>
      <rPr>
        <sz val="14"/>
        <rFont val="方正仿宋_GBK"/>
        <charset val="134"/>
      </rPr>
      <t>平方米，配套用房（宿舍及配套）</t>
    </r>
    <r>
      <rPr>
        <sz val="14"/>
        <rFont val="Times New Roman"/>
        <charset val="134"/>
      </rPr>
      <t>25549.49</t>
    </r>
    <r>
      <rPr>
        <sz val="14"/>
        <rFont val="方正仿宋_GBK"/>
        <charset val="134"/>
      </rPr>
      <t>平方米，车库及设备房建筑面积</t>
    </r>
    <r>
      <rPr>
        <sz val="14"/>
        <rFont val="Times New Roman"/>
        <charset val="134"/>
      </rPr>
      <t>8409.58</t>
    </r>
    <r>
      <rPr>
        <sz val="14"/>
        <rFont val="方正仿宋_GBK"/>
        <charset val="134"/>
      </rPr>
      <t>平方米。共包含</t>
    </r>
    <r>
      <rPr>
        <sz val="14"/>
        <rFont val="Times New Roman"/>
        <charset val="134"/>
      </rPr>
      <t>14</t>
    </r>
    <r>
      <rPr>
        <sz val="14"/>
        <rFont val="方正仿宋_GBK"/>
        <charset val="134"/>
      </rPr>
      <t>栋建筑单体。其中眼镜生产加工用房（丙类）</t>
    </r>
    <r>
      <rPr>
        <sz val="14"/>
        <rFont val="Times New Roman"/>
        <charset val="134"/>
      </rPr>
      <t>10</t>
    </r>
    <r>
      <rPr>
        <sz val="14"/>
        <rFont val="方正仿宋_GBK"/>
        <charset val="134"/>
      </rPr>
      <t>栋，配套用房</t>
    </r>
    <r>
      <rPr>
        <sz val="14"/>
        <rFont val="Times New Roman"/>
        <charset val="134"/>
      </rPr>
      <t>2</t>
    </r>
    <r>
      <rPr>
        <sz val="14"/>
        <rFont val="方正仿宋_GBK"/>
        <charset val="134"/>
      </rPr>
      <t>栋，门卫房</t>
    </r>
    <r>
      <rPr>
        <sz val="14"/>
        <rFont val="Times New Roman"/>
        <charset val="134"/>
      </rPr>
      <t>2</t>
    </r>
    <r>
      <rPr>
        <sz val="14"/>
        <rFont val="方正仿宋_GBK"/>
        <charset val="134"/>
      </rPr>
      <t>个。</t>
    </r>
  </si>
  <si>
    <r>
      <rPr>
        <sz val="14"/>
        <rFont val="方正仿宋_GBK"/>
        <charset val="134"/>
      </rPr>
      <t>完成</t>
    </r>
    <r>
      <rPr>
        <sz val="14"/>
        <rFont val="Times New Roman"/>
        <charset val="134"/>
      </rPr>
      <t>2024</t>
    </r>
    <r>
      <rPr>
        <sz val="14"/>
        <rFont val="方正仿宋_GBK"/>
        <charset val="134"/>
      </rPr>
      <t>年度工程总量的</t>
    </r>
    <r>
      <rPr>
        <sz val="14"/>
        <rFont val="Times New Roman"/>
        <charset val="134"/>
      </rPr>
      <t>30%</t>
    </r>
  </si>
  <si>
    <r>
      <rPr>
        <sz val="14"/>
        <rFont val="方正仿宋_GBK"/>
        <charset val="134"/>
      </rPr>
      <t>完成</t>
    </r>
    <r>
      <rPr>
        <sz val="14"/>
        <rFont val="Times New Roman"/>
        <charset val="134"/>
      </rPr>
      <t>2024</t>
    </r>
    <r>
      <rPr>
        <sz val="14"/>
        <rFont val="方正仿宋_GBK"/>
        <charset val="134"/>
      </rPr>
      <t>年度工程总量的</t>
    </r>
    <r>
      <rPr>
        <sz val="14"/>
        <rFont val="Times New Roman"/>
        <charset val="134"/>
      </rPr>
      <t>50%</t>
    </r>
  </si>
  <si>
    <r>
      <rPr>
        <sz val="14"/>
        <rFont val="方正仿宋_GBK"/>
        <charset val="134"/>
      </rPr>
      <t>完成</t>
    </r>
    <r>
      <rPr>
        <sz val="14"/>
        <rFont val="Times New Roman"/>
        <charset val="134"/>
      </rPr>
      <t>2024</t>
    </r>
    <r>
      <rPr>
        <sz val="14"/>
        <rFont val="方正仿宋_GBK"/>
        <charset val="134"/>
      </rPr>
      <t>年度工程总量的</t>
    </r>
    <r>
      <rPr>
        <sz val="14"/>
        <rFont val="Times New Roman"/>
        <charset val="134"/>
      </rPr>
      <t>70%</t>
    </r>
  </si>
  <si>
    <r>
      <rPr>
        <sz val="14"/>
        <rFont val="方正仿宋_GBK"/>
        <charset val="134"/>
      </rPr>
      <t>完成</t>
    </r>
    <r>
      <rPr>
        <sz val="14"/>
        <rFont val="Times New Roman"/>
        <charset val="134"/>
      </rPr>
      <t>2024</t>
    </r>
    <r>
      <rPr>
        <sz val="14"/>
        <rFont val="方正仿宋_GBK"/>
        <charset val="134"/>
      </rPr>
      <t>年度工程总量的</t>
    </r>
    <r>
      <rPr>
        <sz val="14"/>
        <rFont val="Times New Roman"/>
        <charset val="134"/>
      </rPr>
      <t>90%</t>
    </r>
  </si>
  <si>
    <r>
      <rPr>
        <sz val="14"/>
        <rFont val="方正仿宋_GBK"/>
        <charset val="134"/>
      </rPr>
      <t>完成</t>
    </r>
    <r>
      <rPr>
        <sz val="14"/>
        <rFont val="Times New Roman"/>
        <charset val="134"/>
      </rPr>
      <t>2024</t>
    </r>
    <r>
      <rPr>
        <sz val="14"/>
        <rFont val="方正仿宋_GBK"/>
        <charset val="134"/>
      </rPr>
      <t>年度工程总量的</t>
    </r>
    <r>
      <rPr>
        <sz val="14"/>
        <rFont val="Times New Roman"/>
        <charset val="134"/>
      </rPr>
      <t>100%</t>
    </r>
  </si>
  <si>
    <t>奉节县生态工业园区中药材科研成果转换及配套改造提升工程</t>
  </si>
  <si>
    <t>黄双双</t>
  </si>
  <si>
    <r>
      <rPr>
        <sz val="14"/>
        <rFont val="方正仿宋_GBK"/>
        <charset val="134"/>
      </rPr>
      <t>本项目用地面积</t>
    </r>
    <r>
      <rPr>
        <sz val="14"/>
        <rFont val="Times New Roman"/>
        <charset val="134"/>
      </rPr>
      <t>35623.00m²</t>
    </r>
    <r>
      <rPr>
        <sz val="14"/>
        <rFont val="方正仿宋_GBK"/>
        <charset val="134"/>
      </rPr>
      <t>（约</t>
    </r>
    <r>
      <rPr>
        <sz val="14"/>
        <rFont val="Times New Roman"/>
        <charset val="134"/>
      </rPr>
      <t>53.43</t>
    </r>
    <r>
      <rPr>
        <sz val="14"/>
        <rFont val="方正仿宋_GBK"/>
        <charset val="134"/>
      </rPr>
      <t>亩），新建建筑面积</t>
    </r>
    <r>
      <rPr>
        <sz val="14"/>
        <rFont val="Times New Roman"/>
        <charset val="134"/>
      </rPr>
      <t>85044.53m²</t>
    </r>
    <r>
      <rPr>
        <sz val="14"/>
        <rFont val="方正仿宋_GBK"/>
        <charset val="134"/>
      </rPr>
      <t>，包括新建标准厂房</t>
    </r>
    <r>
      <rPr>
        <sz val="14"/>
        <rFont val="Times New Roman"/>
        <charset val="134"/>
      </rPr>
      <t>73421.93m²</t>
    </r>
    <r>
      <rPr>
        <sz val="14"/>
        <rFont val="方正仿宋_GBK"/>
        <charset val="134"/>
      </rPr>
      <t>、配套用房</t>
    </r>
    <r>
      <rPr>
        <sz val="14"/>
        <rFont val="Times New Roman"/>
        <charset val="134"/>
      </rPr>
      <t>11622.60m²</t>
    </r>
    <r>
      <rPr>
        <sz val="14"/>
        <rFont val="方正仿宋_GBK"/>
        <charset val="134"/>
      </rPr>
      <t>。同时完善园区基础设施工程及绿化、消防、安全、道路及硬质铺装等辅助设施和给排水、电气等公用工程。建设内容主要包括：土建工程、装饰装修工程、安装工程、绿化、道路及场地硬化、室外综合管网、设施设备等工程。</t>
    </r>
  </si>
  <si>
    <r>
      <rPr>
        <sz val="14"/>
        <rFont val="方正仿宋_GBK"/>
        <charset val="134"/>
      </rPr>
      <t>完成工程总量的</t>
    </r>
    <r>
      <rPr>
        <sz val="14"/>
        <rFont val="Times New Roman"/>
        <charset val="134"/>
      </rPr>
      <t>10%</t>
    </r>
  </si>
  <si>
    <r>
      <rPr>
        <sz val="14"/>
        <rFont val="方正仿宋_GBK"/>
        <charset val="134"/>
      </rPr>
      <t>完成工程总量的</t>
    </r>
    <r>
      <rPr>
        <sz val="14"/>
        <rFont val="Times New Roman"/>
        <charset val="134"/>
      </rPr>
      <t>20%</t>
    </r>
  </si>
  <si>
    <r>
      <rPr>
        <sz val="14"/>
        <rFont val="方正仿宋_GBK"/>
        <charset val="134"/>
      </rPr>
      <t>完成工程总量的</t>
    </r>
    <r>
      <rPr>
        <sz val="14"/>
        <rFont val="Times New Roman"/>
        <charset val="134"/>
      </rPr>
      <t>40%</t>
    </r>
  </si>
  <si>
    <r>
      <rPr>
        <sz val="14"/>
        <rFont val="方正仿宋_GBK"/>
        <charset val="134"/>
      </rPr>
      <t>完成工程总量的</t>
    </r>
    <r>
      <rPr>
        <sz val="14"/>
        <rFont val="Times New Roman"/>
        <charset val="134"/>
      </rPr>
      <t>70%</t>
    </r>
  </si>
  <si>
    <t>奉节县生态工业园眼镜镜架表面处理车间及工业污水处理厂建设项目</t>
  </si>
  <si>
    <r>
      <rPr>
        <sz val="14"/>
        <rFont val="方正仿宋_GBK"/>
        <charset val="134"/>
      </rPr>
      <t>年处理</t>
    </r>
    <r>
      <rPr>
        <sz val="14"/>
        <rFont val="Times New Roman"/>
        <charset val="134"/>
      </rPr>
      <t>2000</t>
    </r>
    <r>
      <rPr>
        <sz val="14"/>
        <rFont val="方正仿宋_GBK"/>
        <charset val="134"/>
      </rPr>
      <t>万副眼镜镜架车间及其工业污水处理厂。</t>
    </r>
  </si>
  <si>
    <r>
      <rPr>
        <sz val="14"/>
        <rFont val="方正仿宋_GBK"/>
        <charset val="134"/>
      </rPr>
      <t>年产</t>
    </r>
    <r>
      <rPr>
        <sz val="14"/>
        <rFont val="Times New Roman"/>
        <charset val="134"/>
      </rPr>
      <t>20</t>
    </r>
    <r>
      <rPr>
        <sz val="14"/>
        <rFont val="方正仿宋_GBK"/>
        <charset val="134"/>
      </rPr>
      <t>万吨饲料加工厂</t>
    </r>
  </si>
  <si>
    <t>重庆夔州兔业有限公司</t>
  </si>
  <si>
    <t>刘木平</t>
  </si>
  <si>
    <r>
      <rPr>
        <sz val="14"/>
        <rFont val="方正仿宋_GBK"/>
        <charset val="134"/>
      </rPr>
      <t>项目占地</t>
    </r>
    <r>
      <rPr>
        <sz val="14"/>
        <rFont val="Times New Roman"/>
        <charset val="134"/>
      </rPr>
      <t>44.5</t>
    </r>
    <r>
      <rPr>
        <sz val="14"/>
        <rFont val="方正仿宋_GBK"/>
        <charset val="134"/>
      </rPr>
      <t>亩，建设年产</t>
    </r>
    <r>
      <rPr>
        <sz val="14"/>
        <rFont val="Times New Roman"/>
        <charset val="134"/>
      </rPr>
      <t>10</t>
    </r>
    <r>
      <rPr>
        <sz val="14"/>
        <rFont val="方正仿宋_GBK"/>
        <charset val="134"/>
      </rPr>
      <t>万吨畜禽饲料生产线两条，成品车间一栋</t>
    </r>
    <r>
      <rPr>
        <sz val="14"/>
        <rFont val="Times New Roman"/>
        <charset val="134"/>
      </rPr>
      <t>4532.2</t>
    </r>
    <r>
      <rPr>
        <sz val="14"/>
        <rFont val="方正仿宋_GBK"/>
        <charset val="134"/>
      </rPr>
      <t>平方米，原料车间一栋</t>
    </r>
    <r>
      <rPr>
        <sz val="14"/>
        <rFont val="Times New Roman"/>
        <charset val="134"/>
      </rPr>
      <t>7069.26</t>
    </r>
    <r>
      <rPr>
        <sz val="14"/>
        <rFont val="方正仿宋_GBK"/>
        <charset val="134"/>
      </rPr>
      <t>平方米，</t>
    </r>
    <r>
      <rPr>
        <sz val="14"/>
        <rFont val="Times New Roman"/>
        <charset val="134"/>
      </rPr>
      <t>1500</t>
    </r>
    <r>
      <rPr>
        <sz val="14"/>
        <rFont val="方正仿宋_GBK"/>
        <charset val="134"/>
      </rPr>
      <t>吨立筒仓</t>
    </r>
    <r>
      <rPr>
        <sz val="14"/>
        <rFont val="Times New Roman"/>
        <charset val="134"/>
      </rPr>
      <t>4</t>
    </r>
    <r>
      <rPr>
        <sz val="14"/>
        <rFont val="方正仿宋_GBK"/>
        <charset val="134"/>
      </rPr>
      <t>个，生产主车间一栋</t>
    </r>
    <r>
      <rPr>
        <sz val="14"/>
        <rFont val="Times New Roman"/>
        <charset val="134"/>
      </rPr>
      <t>4763.78</t>
    </r>
    <r>
      <rPr>
        <sz val="14"/>
        <rFont val="方正仿宋_GBK"/>
        <charset val="134"/>
      </rPr>
      <t>平方米，研发综合楼一栋</t>
    </r>
    <r>
      <rPr>
        <sz val="14"/>
        <rFont val="Times New Roman"/>
        <charset val="134"/>
      </rPr>
      <t>2847.71</t>
    </r>
    <r>
      <rPr>
        <sz val="14"/>
        <rFont val="方正仿宋_GBK"/>
        <charset val="134"/>
      </rPr>
      <t>平方米。</t>
    </r>
  </si>
  <si>
    <r>
      <rPr>
        <sz val="14"/>
        <rFont val="方正仿宋_GBK"/>
        <charset val="134"/>
      </rPr>
      <t>完成</t>
    </r>
    <r>
      <rPr>
        <sz val="14"/>
        <rFont val="Times New Roman"/>
        <charset val="134"/>
      </rPr>
      <t>2024</t>
    </r>
    <r>
      <rPr>
        <sz val="14"/>
        <rFont val="方正仿宋_GBK"/>
        <charset val="134"/>
      </rPr>
      <t>年度工程总量的</t>
    </r>
    <r>
      <rPr>
        <sz val="14"/>
        <rFont val="Times New Roman"/>
        <charset val="134"/>
      </rPr>
      <t>10%</t>
    </r>
  </si>
  <si>
    <r>
      <rPr>
        <sz val="14"/>
        <rFont val="方正仿宋_GBK"/>
        <charset val="134"/>
      </rPr>
      <t>完成</t>
    </r>
    <r>
      <rPr>
        <sz val="14"/>
        <rFont val="Times New Roman"/>
        <charset val="134"/>
      </rPr>
      <t>2024</t>
    </r>
    <r>
      <rPr>
        <sz val="14"/>
        <rFont val="方正仿宋_GBK"/>
        <charset val="134"/>
      </rPr>
      <t>年度工程总量的</t>
    </r>
    <r>
      <rPr>
        <sz val="14"/>
        <rFont val="Times New Roman"/>
        <charset val="134"/>
      </rPr>
      <t>60%</t>
    </r>
  </si>
  <si>
    <r>
      <rPr>
        <sz val="14"/>
        <rFont val="方正仿宋_GBK"/>
        <charset val="134"/>
      </rPr>
      <t>完成</t>
    </r>
    <r>
      <rPr>
        <sz val="14"/>
        <rFont val="Times New Roman"/>
        <charset val="134"/>
      </rPr>
      <t>2024</t>
    </r>
    <r>
      <rPr>
        <sz val="14"/>
        <rFont val="方正仿宋_GBK"/>
        <charset val="134"/>
      </rPr>
      <t>年度工程总量的</t>
    </r>
    <r>
      <rPr>
        <sz val="14"/>
        <rFont val="Times New Roman"/>
        <charset val="134"/>
      </rPr>
      <t>80%</t>
    </r>
  </si>
  <si>
    <r>
      <rPr>
        <b/>
        <sz val="14"/>
        <rFont val="方正仿宋_GBK"/>
        <charset val="134"/>
      </rPr>
      <t>十四、县经济信息委（</t>
    </r>
    <r>
      <rPr>
        <b/>
        <sz val="14"/>
        <rFont val="Times New Roman"/>
        <charset val="134"/>
      </rPr>
      <t>5</t>
    </r>
    <r>
      <rPr>
        <b/>
        <sz val="14"/>
        <rFont val="方正仿宋_GBK"/>
        <charset val="134"/>
      </rPr>
      <t>个）</t>
    </r>
  </si>
  <si>
    <t>奉节县绿色综合能源站建设工程（一期一标段）</t>
  </si>
  <si>
    <t>县国有资产经营有限责任公司</t>
  </si>
  <si>
    <t>县经济信息委</t>
  </si>
  <si>
    <r>
      <rPr>
        <sz val="14"/>
        <rFont val="方正仿宋_GBK"/>
        <charset val="134"/>
      </rPr>
      <t>李</t>
    </r>
    <r>
      <rPr>
        <sz val="14"/>
        <rFont val="Times New Roman"/>
        <charset val="134"/>
      </rPr>
      <t xml:space="preserve">  </t>
    </r>
    <r>
      <rPr>
        <sz val="14"/>
        <rFont val="方正仿宋_GBK"/>
        <charset val="134"/>
      </rPr>
      <t>俊</t>
    </r>
  </si>
  <si>
    <r>
      <rPr>
        <sz val="14"/>
        <rFont val="方正仿宋_GBK"/>
        <charset val="134"/>
      </rPr>
      <t>本项目拟建配建式充电站</t>
    </r>
    <r>
      <rPr>
        <sz val="14"/>
        <rFont val="Times New Roman"/>
        <charset val="134"/>
      </rPr>
      <t>73</t>
    </r>
    <r>
      <rPr>
        <sz val="14"/>
        <rFont val="方正仿宋_GBK"/>
        <charset val="134"/>
      </rPr>
      <t>处，安装充电桩</t>
    </r>
    <r>
      <rPr>
        <sz val="14"/>
        <rFont val="Times New Roman"/>
        <charset val="134"/>
      </rPr>
      <t>358</t>
    </r>
    <r>
      <rPr>
        <sz val="14"/>
        <rFont val="方正仿宋_GBK"/>
        <charset val="134"/>
      </rPr>
      <t>个，其中快充桩</t>
    </r>
    <r>
      <rPr>
        <sz val="14"/>
        <rFont val="Times New Roman"/>
        <charset val="134"/>
      </rPr>
      <t>199</t>
    </r>
    <r>
      <rPr>
        <sz val="14"/>
        <rFont val="方正仿宋_GBK"/>
        <charset val="134"/>
      </rPr>
      <t>个、慢充桩</t>
    </r>
    <r>
      <rPr>
        <sz val="14"/>
        <rFont val="Times New Roman"/>
        <charset val="134"/>
      </rPr>
      <t>159</t>
    </r>
    <r>
      <rPr>
        <sz val="14"/>
        <rFont val="方正仿宋_GBK"/>
        <charset val="134"/>
      </rPr>
      <t>个。</t>
    </r>
  </si>
  <si>
    <r>
      <rPr>
        <sz val="14"/>
        <rFont val="方正仿宋_GBK"/>
        <charset val="134"/>
      </rPr>
      <t>完成进度</t>
    </r>
    <r>
      <rPr>
        <sz val="14"/>
        <rFont val="Times New Roman"/>
        <charset val="134"/>
      </rPr>
      <t>45%</t>
    </r>
  </si>
  <si>
    <r>
      <rPr>
        <sz val="14"/>
        <rFont val="方正仿宋_GBK"/>
        <charset val="134"/>
      </rPr>
      <t>完成进度</t>
    </r>
    <r>
      <rPr>
        <sz val="14"/>
        <rFont val="Times New Roman"/>
        <charset val="134"/>
      </rPr>
      <t>2%</t>
    </r>
  </si>
  <si>
    <r>
      <rPr>
        <sz val="14"/>
        <rFont val="方正仿宋_GBK"/>
        <charset val="134"/>
      </rPr>
      <t>完成进度</t>
    </r>
    <r>
      <rPr>
        <sz val="14"/>
        <rFont val="Times New Roman"/>
        <charset val="134"/>
      </rPr>
      <t>4%</t>
    </r>
  </si>
  <si>
    <r>
      <rPr>
        <sz val="14"/>
        <rFont val="方正仿宋_GBK"/>
        <charset val="134"/>
      </rPr>
      <t>完成进度</t>
    </r>
    <r>
      <rPr>
        <sz val="14"/>
        <rFont val="Times New Roman"/>
        <charset val="134"/>
      </rPr>
      <t>7%</t>
    </r>
  </si>
  <si>
    <r>
      <rPr>
        <sz val="14"/>
        <rFont val="方正仿宋_GBK"/>
        <charset val="134"/>
      </rPr>
      <t>完成进度</t>
    </r>
    <r>
      <rPr>
        <sz val="14"/>
        <rFont val="Times New Roman"/>
        <charset val="134"/>
      </rPr>
      <t>10%</t>
    </r>
  </si>
  <si>
    <r>
      <rPr>
        <sz val="14"/>
        <rFont val="方正仿宋_GBK"/>
        <charset val="134"/>
      </rPr>
      <t>完成进度</t>
    </r>
    <r>
      <rPr>
        <sz val="14"/>
        <rFont val="Times New Roman"/>
        <charset val="134"/>
      </rPr>
      <t>14%</t>
    </r>
  </si>
  <si>
    <r>
      <rPr>
        <sz val="14"/>
        <rFont val="方正仿宋_GBK"/>
        <charset val="134"/>
      </rPr>
      <t>完成进度</t>
    </r>
    <r>
      <rPr>
        <sz val="14"/>
        <rFont val="Times New Roman"/>
        <charset val="134"/>
      </rPr>
      <t>18%</t>
    </r>
  </si>
  <si>
    <r>
      <rPr>
        <sz val="14"/>
        <rFont val="方正仿宋_GBK"/>
        <charset val="134"/>
      </rPr>
      <t>完成进度</t>
    </r>
    <r>
      <rPr>
        <sz val="14"/>
        <rFont val="Times New Roman"/>
        <charset val="134"/>
      </rPr>
      <t>22%</t>
    </r>
  </si>
  <si>
    <r>
      <rPr>
        <sz val="14"/>
        <rFont val="方正仿宋_GBK"/>
        <charset val="134"/>
      </rPr>
      <t>完成进度</t>
    </r>
    <r>
      <rPr>
        <sz val="14"/>
        <rFont val="Times New Roman"/>
        <charset val="134"/>
      </rPr>
      <t>26%</t>
    </r>
  </si>
  <si>
    <r>
      <rPr>
        <sz val="14"/>
        <rFont val="方正仿宋_GBK"/>
        <charset val="134"/>
      </rPr>
      <t>完成进度</t>
    </r>
    <r>
      <rPr>
        <sz val="14"/>
        <rFont val="Times New Roman"/>
        <charset val="134"/>
      </rPr>
      <t>31%</t>
    </r>
  </si>
  <si>
    <r>
      <rPr>
        <sz val="14"/>
        <rFont val="方正仿宋_GBK"/>
        <charset val="134"/>
      </rPr>
      <t>完成进度</t>
    </r>
    <r>
      <rPr>
        <sz val="14"/>
        <rFont val="Times New Roman"/>
        <charset val="134"/>
      </rPr>
      <t>36%</t>
    </r>
  </si>
  <si>
    <r>
      <rPr>
        <sz val="14"/>
        <rFont val="方正仿宋_GBK"/>
        <charset val="134"/>
      </rPr>
      <t>完成进度</t>
    </r>
    <r>
      <rPr>
        <sz val="14"/>
        <rFont val="Times New Roman"/>
        <charset val="134"/>
      </rPr>
      <t>41%</t>
    </r>
  </si>
  <si>
    <t>奉节县甘溪沟小微企业园及配套设施建设项目</t>
  </si>
  <si>
    <r>
      <rPr>
        <sz val="14"/>
        <rFont val="方正仿宋_GBK"/>
        <charset val="134"/>
      </rPr>
      <t>总用地面积</t>
    </r>
    <r>
      <rPr>
        <sz val="14"/>
        <rFont val="Times New Roman"/>
        <charset val="134"/>
      </rPr>
      <t>75362.24</t>
    </r>
    <r>
      <rPr>
        <sz val="14"/>
        <rFont val="方正仿宋_GBK"/>
        <charset val="134"/>
      </rPr>
      <t>平方米，总建筑面积</t>
    </r>
    <r>
      <rPr>
        <sz val="14"/>
        <rFont val="Times New Roman"/>
        <charset val="134"/>
      </rPr>
      <t>92243.23</t>
    </r>
    <r>
      <rPr>
        <sz val="14"/>
        <rFont val="方正仿宋_GBK"/>
        <charset val="134"/>
      </rPr>
      <t>平方米，包含主体工程、安装工程及室外总图工程等。</t>
    </r>
  </si>
  <si>
    <r>
      <rPr>
        <sz val="14"/>
        <rFont val="方正仿宋_GBK"/>
        <charset val="134"/>
      </rPr>
      <t>完成总建设任务的</t>
    </r>
    <r>
      <rPr>
        <sz val="14"/>
        <rFont val="Times New Roman"/>
        <charset val="134"/>
      </rPr>
      <t>40%</t>
    </r>
  </si>
  <si>
    <r>
      <rPr>
        <sz val="14"/>
        <rFont val="方正仿宋_GBK"/>
        <charset val="134"/>
      </rPr>
      <t>完成建设任务</t>
    </r>
    <r>
      <rPr>
        <sz val="14"/>
        <rFont val="Times New Roman"/>
        <charset val="134"/>
      </rPr>
      <t>1%</t>
    </r>
  </si>
  <si>
    <r>
      <rPr>
        <sz val="14"/>
        <rFont val="方正仿宋_GBK"/>
        <charset val="134"/>
      </rPr>
      <t>完成建设任务</t>
    </r>
    <r>
      <rPr>
        <sz val="14"/>
        <rFont val="Times New Roman"/>
        <charset val="134"/>
      </rPr>
      <t>2%</t>
    </r>
  </si>
  <si>
    <r>
      <rPr>
        <sz val="14"/>
        <rFont val="方正仿宋_GBK"/>
        <charset val="134"/>
      </rPr>
      <t>完成总建设任务的</t>
    </r>
    <r>
      <rPr>
        <sz val="14"/>
        <rFont val="Times New Roman"/>
        <charset val="134"/>
      </rPr>
      <t>3%</t>
    </r>
  </si>
  <si>
    <r>
      <rPr>
        <sz val="14"/>
        <rFont val="方正仿宋_GBK"/>
        <charset val="134"/>
      </rPr>
      <t>完成总建设任务的</t>
    </r>
    <r>
      <rPr>
        <sz val="14"/>
        <rFont val="Times New Roman"/>
        <charset val="134"/>
      </rPr>
      <t>7%</t>
    </r>
  </si>
  <si>
    <r>
      <rPr>
        <sz val="14"/>
        <rFont val="方正仿宋_GBK"/>
        <charset val="134"/>
      </rPr>
      <t>完成总建设任务的</t>
    </r>
    <r>
      <rPr>
        <sz val="14"/>
        <rFont val="Times New Roman"/>
        <charset val="134"/>
      </rPr>
      <t>10%</t>
    </r>
  </si>
  <si>
    <r>
      <rPr>
        <sz val="14"/>
        <rFont val="方正仿宋_GBK"/>
        <charset val="134"/>
      </rPr>
      <t>完成总建设任务的</t>
    </r>
    <r>
      <rPr>
        <sz val="14"/>
        <rFont val="Times New Roman"/>
        <charset val="134"/>
      </rPr>
      <t>15%</t>
    </r>
  </si>
  <si>
    <r>
      <rPr>
        <sz val="14"/>
        <rFont val="方正仿宋_GBK"/>
        <charset val="134"/>
      </rPr>
      <t>完成总建设任务的</t>
    </r>
    <r>
      <rPr>
        <sz val="14"/>
        <rFont val="Times New Roman"/>
        <charset val="134"/>
      </rPr>
      <t>20%</t>
    </r>
  </si>
  <si>
    <r>
      <rPr>
        <sz val="14"/>
        <rFont val="方正仿宋_GBK"/>
        <charset val="134"/>
      </rPr>
      <t>完成总建设任务的</t>
    </r>
    <r>
      <rPr>
        <sz val="14"/>
        <rFont val="Times New Roman"/>
        <charset val="134"/>
      </rPr>
      <t>25%</t>
    </r>
  </si>
  <si>
    <r>
      <rPr>
        <sz val="14"/>
        <rFont val="方正仿宋_GBK"/>
        <charset val="134"/>
      </rPr>
      <t>完成总建设任务的</t>
    </r>
    <r>
      <rPr>
        <sz val="14"/>
        <rFont val="Times New Roman"/>
        <charset val="134"/>
      </rPr>
      <t>29%</t>
    </r>
  </si>
  <si>
    <r>
      <rPr>
        <sz val="14"/>
        <rFont val="方正仿宋_GBK"/>
        <charset val="134"/>
      </rPr>
      <t>完成总建设任务的</t>
    </r>
    <r>
      <rPr>
        <sz val="14"/>
        <rFont val="Times New Roman"/>
        <charset val="134"/>
      </rPr>
      <t>33%</t>
    </r>
  </si>
  <si>
    <r>
      <rPr>
        <sz val="14"/>
        <rFont val="方正仿宋_GBK"/>
        <charset val="134"/>
      </rPr>
      <t>完成总建设任务的</t>
    </r>
    <r>
      <rPr>
        <sz val="14"/>
        <rFont val="Times New Roman"/>
        <charset val="134"/>
      </rPr>
      <t>36%</t>
    </r>
  </si>
  <si>
    <r>
      <rPr>
        <sz val="14"/>
        <rFont val="方正仿宋_GBK"/>
        <charset val="134"/>
      </rPr>
      <t>重庆奉节石岗公平、红土、青莲复合光伏发电项目</t>
    </r>
    <r>
      <rPr>
        <sz val="14"/>
        <rFont val="Times New Roman"/>
        <charset val="134"/>
      </rPr>
      <t>110kV</t>
    </r>
    <r>
      <rPr>
        <sz val="14"/>
        <rFont val="方正仿宋_GBK"/>
        <charset val="134"/>
      </rPr>
      <t>送出工程</t>
    </r>
  </si>
  <si>
    <t>国网奉节供电公司</t>
  </si>
  <si>
    <r>
      <rPr>
        <sz val="14"/>
        <rFont val="方正仿宋_GBK"/>
        <charset val="134"/>
      </rPr>
      <t>新建</t>
    </r>
    <r>
      <rPr>
        <sz val="14"/>
        <rFont val="Times New Roman"/>
        <charset val="134"/>
      </rPr>
      <t>110kV</t>
    </r>
    <r>
      <rPr>
        <sz val="14"/>
        <rFont val="方正仿宋_GBK"/>
        <charset val="134"/>
      </rPr>
      <t>线路</t>
    </r>
    <r>
      <rPr>
        <sz val="14"/>
        <rFont val="Times New Roman"/>
        <charset val="134"/>
      </rPr>
      <t>33.8km</t>
    </r>
    <r>
      <rPr>
        <sz val="14"/>
        <rFont val="宋体"/>
        <charset val="134"/>
      </rPr>
      <t>。</t>
    </r>
  </si>
  <si>
    <r>
      <rPr>
        <sz val="14"/>
        <rFont val="方正仿宋_GBK"/>
        <charset val="134"/>
      </rPr>
      <t>完成总工程量的</t>
    </r>
    <r>
      <rPr>
        <sz val="14"/>
        <rFont val="Times New Roman"/>
        <charset val="134"/>
      </rPr>
      <t>10%</t>
    </r>
  </si>
  <si>
    <r>
      <rPr>
        <sz val="14"/>
        <rFont val="方正仿宋_GBK"/>
        <charset val="134"/>
      </rPr>
      <t>完成总工程量的</t>
    </r>
    <r>
      <rPr>
        <sz val="14"/>
        <rFont val="Times New Roman"/>
        <charset val="134"/>
      </rPr>
      <t>20%</t>
    </r>
  </si>
  <si>
    <r>
      <rPr>
        <sz val="14"/>
        <rFont val="方正仿宋_GBK"/>
        <charset val="134"/>
      </rPr>
      <t>完成总工程量的</t>
    </r>
    <r>
      <rPr>
        <sz val="14"/>
        <rFont val="Times New Roman"/>
        <charset val="134"/>
      </rPr>
      <t>40%</t>
    </r>
  </si>
  <si>
    <r>
      <rPr>
        <sz val="14"/>
        <rFont val="方正仿宋_GBK"/>
        <charset val="134"/>
      </rPr>
      <t>完成总工程量的</t>
    </r>
    <r>
      <rPr>
        <sz val="14"/>
        <rFont val="Times New Roman"/>
        <charset val="134"/>
      </rPr>
      <t>50%</t>
    </r>
  </si>
  <si>
    <r>
      <rPr>
        <sz val="14"/>
        <rFont val="方正仿宋_GBK"/>
        <charset val="134"/>
      </rPr>
      <t>完成总工程量的</t>
    </r>
    <r>
      <rPr>
        <sz val="14"/>
        <rFont val="Times New Roman"/>
        <charset val="134"/>
      </rPr>
      <t>60%</t>
    </r>
  </si>
  <si>
    <r>
      <rPr>
        <sz val="14"/>
        <rFont val="方正仿宋_GBK"/>
        <charset val="134"/>
      </rPr>
      <t>完成总工程量的</t>
    </r>
    <r>
      <rPr>
        <sz val="14"/>
        <rFont val="Times New Roman"/>
        <charset val="134"/>
      </rPr>
      <t>70%</t>
    </r>
  </si>
  <si>
    <r>
      <rPr>
        <sz val="14"/>
        <rFont val="方正仿宋_GBK"/>
        <charset val="134"/>
      </rPr>
      <t>完成总工程量的</t>
    </r>
    <r>
      <rPr>
        <sz val="14"/>
        <rFont val="Times New Roman"/>
        <charset val="134"/>
      </rPr>
      <t>80%</t>
    </r>
  </si>
  <si>
    <r>
      <rPr>
        <sz val="14"/>
        <rFont val="方正仿宋_GBK"/>
        <charset val="134"/>
      </rPr>
      <t>完成总工程量的</t>
    </r>
    <r>
      <rPr>
        <sz val="14"/>
        <rFont val="Times New Roman"/>
        <charset val="134"/>
      </rPr>
      <t>90%</t>
    </r>
  </si>
  <si>
    <r>
      <rPr>
        <sz val="14"/>
        <rFont val="方正仿宋_GBK"/>
        <charset val="134"/>
      </rPr>
      <t>完成总工程量的</t>
    </r>
    <r>
      <rPr>
        <sz val="14"/>
        <rFont val="Times New Roman"/>
        <charset val="134"/>
      </rPr>
      <t>95%</t>
    </r>
  </si>
  <si>
    <t>投产</t>
  </si>
  <si>
    <t>国网重庆奉节供电公司生产运检综合用房</t>
  </si>
  <si>
    <t>张 红</t>
  </si>
  <si>
    <r>
      <rPr>
        <sz val="14"/>
        <rFont val="方正仿宋_GBK"/>
        <charset val="134"/>
      </rPr>
      <t>建设规模</t>
    </r>
    <r>
      <rPr>
        <sz val="14"/>
        <rFont val="Times New Roman"/>
        <charset val="134"/>
      </rPr>
      <t>12499.14</t>
    </r>
    <r>
      <rPr>
        <sz val="14"/>
        <rFont val="方正仿宋_GBK"/>
        <charset val="134"/>
      </rPr>
      <t>平方米，地上</t>
    </r>
    <r>
      <rPr>
        <sz val="14"/>
        <rFont val="Times New Roman"/>
        <charset val="134"/>
      </rPr>
      <t>9</t>
    </r>
    <r>
      <rPr>
        <sz val="14"/>
        <rFont val="方正仿宋_GBK"/>
        <charset val="134"/>
      </rPr>
      <t>层地下</t>
    </r>
    <r>
      <rPr>
        <sz val="14"/>
        <rFont val="Times New Roman"/>
        <charset val="134"/>
      </rPr>
      <t>1</t>
    </r>
    <r>
      <rPr>
        <sz val="14"/>
        <rFont val="方正仿宋_GBK"/>
        <charset val="134"/>
      </rPr>
      <t>层，框架结构；主要布置机关办公室、会议室、档案室等综合管理用房；布置调度生产、变电运检、输电运检等专业用房；布置车库、食堂等配套设施用房。</t>
    </r>
  </si>
  <si>
    <t>主体完工</t>
  </si>
  <si>
    <t>临时便道修建</t>
  </si>
  <si>
    <t>场地平整</t>
  </si>
  <si>
    <t>奉节移动分公司生产调度用房建设项目</t>
  </si>
  <si>
    <t>奉节移动分公司</t>
  </si>
  <si>
    <r>
      <rPr>
        <sz val="14"/>
        <rFont val="方正仿宋_GBK"/>
        <charset val="134"/>
      </rPr>
      <t>完成办公楼、机房等建设，办公楼建筑面积</t>
    </r>
    <r>
      <rPr>
        <sz val="14"/>
        <rFont val="Times New Roman"/>
        <charset val="134"/>
      </rPr>
      <t>8472.15m²</t>
    </r>
    <r>
      <rPr>
        <sz val="14"/>
        <rFont val="方正仿宋_GBK"/>
        <charset val="134"/>
      </rPr>
      <t>、机房建筑面积</t>
    </r>
    <r>
      <rPr>
        <sz val="14"/>
        <rFont val="Times New Roman"/>
        <charset val="134"/>
      </rPr>
      <t>1129.33m²</t>
    </r>
    <r>
      <rPr>
        <sz val="14"/>
        <rFont val="方正仿宋_GBK"/>
        <charset val="134"/>
      </rPr>
      <t>，包括给排水、强弱电安装等建设内容。</t>
    </r>
  </si>
  <si>
    <r>
      <rPr>
        <sz val="14"/>
        <rFont val="方正仿宋_GBK"/>
        <charset val="134"/>
      </rPr>
      <t>完成工程量</t>
    </r>
    <r>
      <rPr>
        <sz val="14"/>
        <rFont val="Times New Roman"/>
        <charset val="134"/>
      </rPr>
      <t>80%</t>
    </r>
  </si>
  <si>
    <r>
      <rPr>
        <sz val="14"/>
        <rFont val="方正仿宋_GBK"/>
        <charset val="134"/>
      </rPr>
      <t>完成</t>
    </r>
    <r>
      <rPr>
        <sz val="14"/>
        <rFont val="Times New Roman"/>
        <charset val="134"/>
      </rPr>
      <t>1</t>
    </r>
    <r>
      <rPr>
        <sz val="14"/>
        <rFont val="方正仿宋_GBK"/>
        <charset val="134"/>
      </rPr>
      <t>层施工</t>
    </r>
  </si>
  <si>
    <r>
      <rPr>
        <sz val="14"/>
        <rFont val="方正仿宋_GBK"/>
        <charset val="134"/>
      </rPr>
      <t>完成</t>
    </r>
    <r>
      <rPr>
        <sz val="14"/>
        <rFont val="Times New Roman"/>
        <charset val="134"/>
      </rPr>
      <t>2</t>
    </r>
    <r>
      <rPr>
        <sz val="14"/>
        <rFont val="方正仿宋_GBK"/>
        <charset val="134"/>
      </rPr>
      <t>层施工</t>
    </r>
  </si>
  <si>
    <r>
      <rPr>
        <sz val="14"/>
        <rFont val="方正仿宋_GBK"/>
        <charset val="134"/>
      </rPr>
      <t>完成</t>
    </r>
    <r>
      <rPr>
        <sz val="14"/>
        <rFont val="Times New Roman"/>
        <charset val="134"/>
      </rPr>
      <t>3</t>
    </r>
    <r>
      <rPr>
        <sz val="14"/>
        <rFont val="方正仿宋_GBK"/>
        <charset val="134"/>
      </rPr>
      <t>层施工</t>
    </r>
  </si>
  <si>
    <r>
      <rPr>
        <sz val="14"/>
        <rFont val="Times New Roman"/>
        <charset val="134"/>
      </rPr>
      <t>4</t>
    </r>
    <r>
      <rPr>
        <sz val="14"/>
        <rFont val="方正仿宋_GBK"/>
        <charset val="134"/>
      </rPr>
      <t>层安装工程</t>
    </r>
  </si>
  <si>
    <r>
      <rPr>
        <sz val="14"/>
        <rFont val="Times New Roman"/>
        <charset val="134"/>
      </rPr>
      <t>5</t>
    </r>
    <r>
      <rPr>
        <sz val="14"/>
        <rFont val="方正仿宋_GBK"/>
        <charset val="134"/>
      </rPr>
      <t>层安装工程</t>
    </r>
  </si>
  <si>
    <t>安装施工</t>
  </si>
  <si>
    <t>装饰施工</t>
  </si>
  <si>
    <t>设备安装</t>
  </si>
  <si>
    <t>室外管网</t>
  </si>
  <si>
    <t>十五、县交通局（4个）</t>
  </si>
  <si>
    <t>奉建高速公路</t>
  </si>
  <si>
    <t>重庆奉建高速公路有限公司</t>
  </si>
  <si>
    <t>县交通局</t>
  </si>
  <si>
    <t>胡军民</t>
  </si>
  <si>
    <t>刘木平
彭书山</t>
  </si>
  <si>
    <r>
      <rPr>
        <sz val="14"/>
        <rFont val="方正仿宋_GBK"/>
        <charset val="134"/>
      </rPr>
      <t>夔门街道</t>
    </r>
    <r>
      <rPr>
        <sz val="14"/>
        <rFont val="Times New Roman"/>
        <charset val="134"/>
      </rPr>
      <t xml:space="preserve">
</t>
    </r>
    <r>
      <rPr>
        <sz val="14"/>
        <rFont val="方正仿宋_GBK"/>
        <charset val="134"/>
      </rPr>
      <t>永乐镇</t>
    </r>
    <r>
      <rPr>
        <sz val="14"/>
        <rFont val="Times New Roman"/>
        <charset val="134"/>
      </rPr>
      <t xml:space="preserve">
</t>
    </r>
    <r>
      <rPr>
        <sz val="14"/>
        <rFont val="方正仿宋_GBK"/>
        <charset val="134"/>
      </rPr>
      <t>长安乡</t>
    </r>
    <r>
      <rPr>
        <sz val="14"/>
        <rFont val="Times New Roman"/>
        <charset val="134"/>
      </rPr>
      <t xml:space="preserve">
</t>
    </r>
    <r>
      <rPr>
        <sz val="14"/>
        <rFont val="方正仿宋_GBK"/>
        <charset val="134"/>
      </rPr>
      <t>兴隆镇</t>
    </r>
  </si>
  <si>
    <r>
      <rPr>
        <sz val="14"/>
        <rFont val="方正仿宋_GBK"/>
        <charset val="134"/>
      </rPr>
      <t>境内主线长</t>
    </r>
    <r>
      <rPr>
        <sz val="14"/>
        <rFont val="Times New Roman"/>
        <charset val="134"/>
      </rPr>
      <t>19Km</t>
    </r>
    <r>
      <rPr>
        <sz val="14"/>
        <rFont val="方正仿宋_GBK"/>
        <charset val="134"/>
      </rPr>
      <t>，双向四车道，路宽</t>
    </r>
    <r>
      <rPr>
        <sz val="14"/>
        <rFont val="Times New Roman"/>
        <charset val="134"/>
      </rPr>
      <t>25.5</t>
    </r>
    <r>
      <rPr>
        <sz val="14"/>
        <rFont val="方正仿宋_GBK"/>
        <charset val="134"/>
      </rPr>
      <t>米，长安连接线长</t>
    </r>
    <r>
      <rPr>
        <sz val="14"/>
        <rFont val="Times New Roman"/>
        <charset val="134"/>
      </rPr>
      <t>14.263Km</t>
    </r>
    <r>
      <rPr>
        <sz val="14"/>
        <rFont val="方正仿宋_GBK"/>
        <charset val="134"/>
      </rPr>
      <t>，双向二车道，路宽</t>
    </r>
    <r>
      <rPr>
        <sz val="14"/>
        <rFont val="Times New Roman"/>
        <charset val="134"/>
      </rPr>
      <t>10m</t>
    </r>
    <r>
      <rPr>
        <sz val="14"/>
        <rFont val="方正仿宋_GBK"/>
        <charset val="134"/>
      </rPr>
      <t>。</t>
    </r>
  </si>
  <si>
    <t>2019-2025</t>
  </si>
  <si>
    <r>
      <rPr>
        <sz val="14"/>
        <rFont val="方正仿宋_GBK"/>
        <charset val="134"/>
      </rPr>
      <t>完成至总工程量</t>
    </r>
    <r>
      <rPr>
        <sz val="14"/>
        <rFont val="Times New Roman"/>
        <charset val="134"/>
      </rPr>
      <t>62%</t>
    </r>
  </si>
  <si>
    <r>
      <rPr>
        <sz val="14"/>
        <rFont val="方正仿宋_GBK"/>
        <charset val="134"/>
      </rPr>
      <t>完成至总工程量</t>
    </r>
    <r>
      <rPr>
        <sz val="14"/>
        <rFont val="Times New Roman"/>
        <charset val="134"/>
      </rPr>
      <t>63%</t>
    </r>
  </si>
  <si>
    <r>
      <rPr>
        <sz val="14"/>
        <rFont val="方正仿宋_GBK"/>
        <charset val="134"/>
      </rPr>
      <t>完成至总工程量</t>
    </r>
    <r>
      <rPr>
        <sz val="14"/>
        <rFont val="Times New Roman"/>
        <charset val="134"/>
      </rPr>
      <t>64%</t>
    </r>
  </si>
  <si>
    <r>
      <rPr>
        <sz val="14"/>
        <rFont val="方正仿宋_GBK"/>
        <charset val="134"/>
      </rPr>
      <t>完成至总工程量</t>
    </r>
    <r>
      <rPr>
        <sz val="14"/>
        <rFont val="Times New Roman"/>
        <charset val="134"/>
      </rPr>
      <t>67%</t>
    </r>
  </si>
  <si>
    <r>
      <rPr>
        <sz val="14"/>
        <rFont val="方正仿宋_GBK"/>
        <charset val="134"/>
      </rPr>
      <t>完成至总工程量</t>
    </r>
    <r>
      <rPr>
        <sz val="14"/>
        <rFont val="Times New Roman"/>
        <charset val="134"/>
      </rPr>
      <t>72%</t>
    </r>
  </si>
  <si>
    <r>
      <rPr>
        <sz val="14"/>
        <rFont val="方正仿宋_GBK"/>
        <charset val="134"/>
      </rPr>
      <t>完成至总工程量</t>
    </r>
    <r>
      <rPr>
        <sz val="14"/>
        <rFont val="Times New Roman"/>
        <charset val="134"/>
      </rPr>
      <t>75%</t>
    </r>
  </si>
  <si>
    <r>
      <rPr>
        <sz val="14"/>
        <rFont val="方正仿宋_GBK"/>
        <charset val="134"/>
      </rPr>
      <t>完成至总工程量</t>
    </r>
    <r>
      <rPr>
        <sz val="14"/>
        <rFont val="Times New Roman"/>
        <charset val="134"/>
      </rPr>
      <t>76%</t>
    </r>
  </si>
  <si>
    <r>
      <rPr>
        <sz val="14"/>
        <rFont val="方正仿宋_GBK"/>
        <charset val="134"/>
      </rPr>
      <t>完成至总工程量</t>
    </r>
    <r>
      <rPr>
        <sz val="14"/>
        <rFont val="Times New Roman"/>
        <charset val="134"/>
      </rPr>
      <t>77%</t>
    </r>
  </si>
  <si>
    <r>
      <rPr>
        <sz val="14"/>
        <rFont val="方正仿宋_GBK"/>
        <charset val="134"/>
      </rPr>
      <t>完成至总工程量</t>
    </r>
    <r>
      <rPr>
        <sz val="14"/>
        <rFont val="Times New Roman"/>
        <charset val="134"/>
      </rPr>
      <t>78%</t>
    </r>
  </si>
  <si>
    <r>
      <rPr>
        <sz val="14"/>
        <rFont val="方正仿宋_GBK"/>
        <charset val="134"/>
      </rPr>
      <t>完成至总工程量</t>
    </r>
    <r>
      <rPr>
        <sz val="14"/>
        <rFont val="Times New Roman"/>
        <charset val="134"/>
      </rPr>
      <t>79%</t>
    </r>
  </si>
  <si>
    <r>
      <rPr>
        <sz val="14"/>
        <rFont val="方正仿宋_GBK"/>
        <charset val="134"/>
      </rPr>
      <t>完成至总工程量</t>
    </r>
    <r>
      <rPr>
        <sz val="14"/>
        <rFont val="Times New Roman"/>
        <charset val="134"/>
      </rPr>
      <t>80%</t>
    </r>
  </si>
  <si>
    <t>奉节县移民安置区南北安全通道工程（夔州长江大桥及半岛隧道）</t>
  </si>
  <si>
    <t>县路桥公司</t>
  </si>
  <si>
    <r>
      <rPr>
        <sz val="14"/>
        <rFont val="方正仿宋_GBK"/>
        <charset val="134"/>
      </rPr>
      <t>夔州街道</t>
    </r>
    <r>
      <rPr>
        <sz val="14"/>
        <rFont val="Times New Roman"/>
        <charset val="134"/>
      </rPr>
      <t xml:space="preserve">
</t>
    </r>
    <r>
      <rPr>
        <sz val="14"/>
        <rFont val="方正仿宋_GBK"/>
        <charset val="134"/>
      </rPr>
      <t>朱衣镇</t>
    </r>
    <r>
      <rPr>
        <sz val="14"/>
        <rFont val="Times New Roman"/>
        <charset val="134"/>
      </rPr>
      <t xml:space="preserve">
</t>
    </r>
    <r>
      <rPr>
        <sz val="14"/>
        <rFont val="方正仿宋_GBK"/>
        <charset val="134"/>
      </rPr>
      <t>永乐镇</t>
    </r>
  </si>
  <si>
    <r>
      <rPr>
        <sz val="14"/>
        <rFont val="方正仿宋_GBK"/>
        <charset val="134"/>
      </rPr>
      <t>半岛隧道采用一级公路兼城市道路功能标准，按双向四车道预留，设计速度</t>
    </r>
    <r>
      <rPr>
        <sz val="14"/>
        <rFont val="Times New Roman"/>
        <charset val="134"/>
      </rPr>
      <t>60km/h</t>
    </r>
    <r>
      <rPr>
        <sz val="14"/>
        <rFont val="方正仿宋_GBK"/>
        <charset val="134"/>
      </rPr>
      <t>，隧道长</t>
    </r>
    <r>
      <rPr>
        <sz val="14"/>
        <rFont val="Times New Roman"/>
        <charset val="134"/>
      </rPr>
      <t>2455m</t>
    </r>
    <r>
      <rPr>
        <sz val="14"/>
        <rFont val="方正仿宋_GBK"/>
        <charset val="134"/>
      </rPr>
      <t>，连接线长</t>
    </r>
    <r>
      <rPr>
        <sz val="14"/>
        <rFont val="Times New Roman"/>
        <charset val="134"/>
      </rPr>
      <t>1738</t>
    </r>
    <r>
      <rPr>
        <sz val="14"/>
        <rFont val="方正仿宋_GBK"/>
        <charset val="134"/>
      </rPr>
      <t>米，目前采用单洞双向，隧宽</t>
    </r>
    <r>
      <rPr>
        <sz val="14"/>
        <rFont val="Times New Roman"/>
        <charset val="134"/>
      </rPr>
      <t>9.5</t>
    </r>
    <r>
      <rPr>
        <sz val="14"/>
        <rFont val="方正仿宋_GBK"/>
        <charset val="134"/>
      </rPr>
      <t>米；夔州长江大桥采用一级公路兼城市道路功能标准，双向六车道，设计速度</t>
    </r>
    <r>
      <rPr>
        <sz val="14"/>
        <rFont val="Times New Roman"/>
        <charset val="134"/>
      </rPr>
      <t>60km/h</t>
    </r>
    <r>
      <rPr>
        <sz val="14"/>
        <rFont val="方正仿宋_GBK"/>
        <charset val="134"/>
      </rPr>
      <t>，中承式拱桥，桥长</t>
    </r>
    <r>
      <rPr>
        <sz val="14"/>
        <rFont val="Times New Roman"/>
        <charset val="134"/>
      </rPr>
      <t>577m</t>
    </r>
    <r>
      <rPr>
        <sz val="14"/>
        <rFont val="方正仿宋_GBK"/>
        <charset val="134"/>
      </rPr>
      <t>，主跨</t>
    </r>
    <r>
      <rPr>
        <sz val="14"/>
        <rFont val="Times New Roman"/>
        <charset val="134"/>
      </rPr>
      <t>470m</t>
    </r>
    <r>
      <rPr>
        <sz val="14"/>
        <rFont val="方正仿宋_GBK"/>
        <charset val="134"/>
      </rPr>
      <t>。</t>
    </r>
  </si>
  <si>
    <r>
      <rPr>
        <sz val="14"/>
        <rFont val="方正仿宋_GBK"/>
        <charset val="134"/>
      </rPr>
      <t>完成工程量</t>
    </r>
    <r>
      <rPr>
        <sz val="14"/>
        <rFont val="Times New Roman"/>
        <charset val="134"/>
      </rPr>
      <t>25%</t>
    </r>
  </si>
  <si>
    <r>
      <rPr>
        <sz val="14"/>
        <rFont val="方正仿宋_GBK"/>
        <charset val="134"/>
      </rPr>
      <t>完成至总工程量</t>
    </r>
    <r>
      <rPr>
        <sz val="14"/>
        <rFont val="Times New Roman"/>
        <charset val="134"/>
      </rPr>
      <t>3%</t>
    </r>
  </si>
  <si>
    <r>
      <rPr>
        <sz val="14"/>
        <rFont val="方正仿宋_GBK"/>
        <charset val="134"/>
      </rPr>
      <t>完成至总工程量</t>
    </r>
    <r>
      <rPr>
        <sz val="14"/>
        <rFont val="Times New Roman"/>
        <charset val="134"/>
      </rPr>
      <t>5%</t>
    </r>
  </si>
  <si>
    <r>
      <rPr>
        <sz val="14"/>
        <rFont val="方正仿宋_GBK"/>
        <charset val="134"/>
      </rPr>
      <t>完成至总工程量</t>
    </r>
    <r>
      <rPr>
        <sz val="14"/>
        <rFont val="Times New Roman"/>
        <charset val="134"/>
      </rPr>
      <t>7%</t>
    </r>
  </si>
  <si>
    <r>
      <rPr>
        <sz val="14"/>
        <rFont val="方正仿宋_GBK"/>
        <charset val="134"/>
      </rPr>
      <t>完成至总工程量</t>
    </r>
    <r>
      <rPr>
        <sz val="14"/>
        <rFont val="Times New Roman"/>
        <charset val="134"/>
      </rPr>
      <t>9%</t>
    </r>
  </si>
  <si>
    <r>
      <rPr>
        <sz val="14"/>
        <rFont val="方正仿宋_GBK"/>
        <charset val="134"/>
      </rPr>
      <t>完成至总工程量</t>
    </r>
    <r>
      <rPr>
        <sz val="14"/>
        <rFont val="Times New Roman"/>
        <charset val="134"/>
      </rPr>
      <t>11%</t>
    </r>
  </si>
  <si>
    <r>
      <rPr>
        <sz val="14"/>
        <rFont val="方正仿宋_GBK"/>
        <charset val="134"/>
      </rPr>
      <t>完成至总工程量</t>
    </r>
    <r>
      <rPr>
        <sz val="14"/>
        <rFont val="Times New Roman"/>
        <charset val="134"/>
      </rPr>
      <t>13%</t>
    </r>
  </si>
  <si>
    <r>
      <rPr>
        <sz val="14"/>
        <rFont val="方正仿宋_GBK"/>
        <charset val="134"/>
      </rPr>
      <t>完成至总工程量</t>
    </r>
    <r>
      <rPr>
        <sz val="14"/>
        <rFont val="Times New Roman"/>
        <charset val="134"/>
      </rPr>
      <t>15%</t>
    </r>
  </si>
  <si>
    <r>
      <rPr>
        <sz val="14"/>
        <rFont val="方正仿宋_GBK"/>
        <charset val="134"/>
      </rPr>
      <t>完成至总工程量</t>
    </r>
    <r>
      <rPr>
        <sz val="14"/>
        <rFont val="Times New Roman"/>
        <charset val="134"/>
      </rPr>
      <t>17%</t>
    </r>
  </si>
  <si>
    <r>
      <rPr>
        <sz val="14"/>
        <rFont val="方正仿宋_GBK"/>
        <charset val="134"/>
      </rPr>
      <t>完成至总工程量</t>
    </r>
    <r>
      <rPr>
        <sz val="14"/>
        <rFont val="Times New Roman"/>
        <charset val="134"/>
      </rPr>
      <t>19%</t>
    </r>
  </si>
  <si>
    <r>
      <rPr>
        <sz val="14"/>
        <rFont val="方正仿宋_GBK"/>
        <charset val="134"/>
      </rPr>
      <t>完成至总工程量</t>
    </r>
    <r>
      <rPr>
        <sz val="14"/>
        <rFont val="Times New Roman"/>
        <charset val="134"/>
      </rPr>
      <t>21%</t>
    </r>
  </si>
  <si>
    <r>
      <rPr>
        <sz val="14"/>
        <rFont val="方正仿宋_GBK"/>
        <charset val="134"/>
      </rPr>
      <t>完成至总工程量</t>
    </r>
    <r>
      <rPr>
        <sz val="14"/>
        <rFont val="Times New Roman"/>
        <charset val="134"/>
      </rPr>
      <t>23%</t>
    </r>
  </si>
  <si>
    <r>
      <rPr>
        <sz val="14"/>
        <rFont val="方正仿宋_GBK"/>
        <charset val="134"/>
      </rPr>
      <t>完成至总工程量</t>
    </r>
    <r>
      <rPr>
        <sz val="14"/>
        <rFont val="Times New Roman"/>
        <charset val="134"/>
      </rPr>
      <t>25%</t>
    </r>
  </si>
  <si>
    <t>奉节县冯坪乡龙坝村至兴隆镇龙门村公路工程</t>
  </si>
  <si>
    <t>奉节县菜籽坝抽蓄清洁能源有限公司</t>
  </si>
  <si>
    <t>熊宣林</t>
  </si>
  <si>
    <t>冯坪乡</t>
  </si>
  <si>
    <r>
      <rPr>
        <sz val="14"/>
        <rFont val="方正仿宋_GBK"/>
        <charset val="134"/>
      </rPr>
      <t>全长</t>
    </r>
    <r>
      <rPr>
        <sz val="14"/>
        <rFont val="Times New Roman"/>
        <charset val="134"/>
      </rPr>
      <t>8.2Km</t>
    </r>
    <r>
      <rPr>
        <sz val="14"/>
        <rFont val="方正仿宋_GBK"/>
        <charset val="134"/>
      </rPr>
      <t>，其中双龙大桥长</t>
    </r>
    <r>
      <rPr>
        <sz val="14"/>
        <rFont val="Times New Roman"/>
        <charset val="134"/>
      </rPr>
      <t>302m</t>
    </r>
    <r>
      <rPr>
        <sz val="14"/>
        <rFont val="方正仿宋_GBK"/>
        <charset val="134"/>
      </rPr>
      <t>，三级公路，路宽</t>
    </r>
    <r>
      <rPr>
        <sz val="14"/>
        <rFont val="Times New Roman"/>
        <charset val="134"/>
      </rPr>
      <t>7.5m</t>
    </r>
    <r>
      <rPr>
        <sz val="14"/>
        <rFont val="方正仿宋_GBK"/>
        <charset val="134"/>
      </rPr>
      <t>，沥青混凝土路面。</t>
    </r>
  </si>
  <si>
    <r>
      <rPr>
        <sz val="14"/>
        <rFont val="方正仿宋_GBK"/>
        <charset val="134"/>
      </rPr>
      <t>完成工程量</t>
    </r>
    <r>
      <rPr>
        <sz val="14"/>
        <rFont val="Times New Roman"/>
        <charset val="134"/>
      </rPr>
      <t>50%</t>
    </r>
  </si>
  <si>
    <r>
      <rPr>
        <sz val="14"/>
        <rFont val="方正仿宋_GBK"/>
        <charset val="134"/>
      </rPr>
      <t>完成至总工程量</t>
    </r>
    <r>
      <rPr>
        <sz val="14"/>
        <rFont val="Times New Roman"/>
        <charset val="134"/>
      </rPr>
      <t>6%</t>
    </r>
  </si>
  <si>
    <r>
      <rPr>
        <sz val="14"/>
        <rFont val="方正仿宋_GBK"/>
        <charset val="134"/>
      </rPr>
      <t>完成至总工程量</t>
    </r>
    <r>
      <rPr>
        <sz val="14"/>
        <rFont val="Times New Roman"/>
        <charset val="134"/>
      </rPr>
      <t>10%</t>
    </r>
  </si>
  <si>
    <r>
      <rPr>
        <sz val="14"/>
        <rFont val="方正仿宋_GBK"/>
        <charset val="134"/>
      </rPr>
      <t>完成至总工程量</t>
    </r>
    <r>
      <rPr>
        <sz val="14"/>
        <rFont val="Times New Roman"/>
        <charset val="134"/>
      </rPr>
      <t>14%</t>
    </r>
  </si>
  <si>
    <r>
      <rPr>
        <sz val="14"/>
        <rFont val="方正仿宋_GBK"/>
        <charset val="134"/>
      </rPr>
      <t>完成至总工程量</t>
    </r>
    <r>
      <rPr>
        <sz val="14"/>
        <rFont val="Times New Roman"/>
        <charset val="134"/>
      </rPr>
      <t>18%</t>
    </r>
  </si>
  <si>
    <r>
      <rPr>
        <sz val="14"/>
        <rFont val="方正仿宋_GBK"/>
        <charset val="134"/>
      </rPr>
      <t>完成至总工程量</t>
    </r>
    <r>
      <rPr>
        <sz val="14"/>
        <rFont val="Times New Roman"/>
        <charset val="134"/>
      </rPr>
      <t>22%</t>
    </r>
  </si>
  <si>
    <r>
      <rPr>
        <sz val="14"/>
        <rFont val="方正仿宋_GBK"/>
        <charset val="134"/>
      </rPr>
      <t>完成至总工程量</t>
    </r>
    <r>
      <rPr>
        <sz val="14"/>
        <rFont val="Times New Roman"/>
        <charset val="134"/>
      </rPr>
      <t>26%</t>
    </r>
  </si>
  <si>
    <r>
      <rPr>
        <sz val="14"/>
        <rFont val="方正仿宋_GBK"/>
        <charset val="134"/>
      </rPr>
      <t>完成至总工程量</t>
    </r>
    <r>
      <rPr>
        <sz val="14"/>
        <rFont val="Times New Roman"/>
        <charset val="134"/>
      </rPr>
      <t>30%</t>
    </r>
  </si>
  <si>
    <r>
      <rPr>
        <sz val="14"/>
        <rFont val="方正仿宋_GBK"/>
        <charset val="134"/>
      </rPr>
      <t>完成至总工程量</t>
    </r>
    <r>
      <rPr>
        <sz val="14"/>
        <rFont val="Times New Roman"/>
        <charset val="134"/>
      </rPr>
      <t>34%</t>
    </r>
  </si>
  <si>
    <r>
      <rPr>
        <sz val="14"/>
        <rFont val="方正仿宋_GBK"/>
        <charset val="134"/>
      </rPr>
      <t>完成至总工程量</t>
    </r>
    <r>
      <rPr>
        <sz val="14"/>
        <rFont val="Times New Roman"/>
        <charset val="134"/>
      </rPr>
      <t>38%</t>
    </r>
  </si>
  <si>
    <r>
      <rPr>
        <sz val="14"/>
        <rFont val="方正仿宋_GBK"/>
        <charset val="134"/>
      </rPr>
      <t>完成至总工程量</t>
    </r>
    <r>
      <rPr>
        <sz val="14"/>
        <rFont val="Times New Roman"/>
        <charset val="134"/>
      </rPr>
      <t>42%</t>
    </r>
  </si>
  <si>
    <r>
      <rPr>
        <sz val="14"/>
        <rFont val="方正仿宋_GBK"/>
        <charset val="134"/>
      </rPr>
      <t>完成至总工程量</t>
    </r>
    <r>
      <rPr>
        <sz val="14"/>
        <rFont val="Times New Roman"/>
        <charset val="134"/>
      </rPr>
      <t>46%</t>
    </r>
  </si>
  <si>
    <r>
      <rPr>
        <sz val="14"/>
        <rFont val="方正仿宋_GBK"/>
        <charset val="134"/>
      </rPr>
      <t>完成至总工程量</t>
    </r>
    <r>
      <rPr>
        <sz val="14"/>
        <rFont val="Times New Roman"/>
        <charset val="134"/>
      </rPr>
      <t>50%</t>
    </r>
  </si>
  <si>
    <r>
      <rPr>
        <sz val="14"/>
        <rFont val="方正仿宋_GBK"/>
        <charset val="134"/>
      </rPr>
      <t>奉节县墨溪河鹤峰乡两河口至五马镇国平公路工程（龙汇花谷至珠海援建桥段）</t>
    </r>
  </si>
  <si>
    <r>
      <rPr>
        <sz val="14"/>
        <rFont val="方正仿宋_GBK"/>
        <charset val="134"/>
      </rPr>
      <t>县路桥公司</t>
    </r>
  </si>
  <si>
    <r>
      <rPr>
        <sz val="14"/>
        <rFont val="方正仿宋_GBK"/>
        <charset val="134"/>
      </rPr>
      <t>县交通局</t>
    </r>
  </si>
  <si>
    <r>
      <rPr>
        <sz val="14"/>
        <rFont val="方正仿宋_GBK"/>
        <charset val="134"/>
      </rPr>
      <t>胡军民</t>
    </r>
  </si>
  <si>
    <r>
      <rPr>
        <sz val="14"/>
        <rFont val="方正仿宋_GBK"/>
        <charset val="134"/>
      </rPr>
      <t>刘木平</t>
    </r>
  </si>
  <si>
    <r>
      <rPr>
        <sz val="14"/>
        <rFont val="方正仿宋_GBK"/>
        <charset val="134"/>
      </rPr>
      <t>鹤峰乡</t>
    </r>
    <r>
      <rPr>
        <sz val="14"/>
        <rFont val="Times New Roman"/>
        <charset val="134"/>
      </rPr>
      <t xml:space="preserve">
</t>
    </r>
    <r>
      <rPr>
        <sz val="14"/>
        <rFont val="方正仿宋_GBK"/>
        <charset val="134"/>
      </rPr>
      <t>新民镇</t>
    </r>
  </si>
  <si>
    <r>
      <rPr>
        <sz val="14"/>
        <rFont val="方正仿宋_GBK"/>
        <charset val="134"/>
      </rPr>
      <t>续建</t>
    </r>
  </si>
  <si>
    <r>
      <rPr>
        <sz val="14"/>
        <rFont val="方正仿宋_GBK"/>
        <charset val="134"/>
      </rPr>
      <t>政府</t>
    </r>
  </si>
  <si>
    <r>
      <rPr>
        <sz val="14"/>
        <rFont val="Times New Roman"/>
        <charset val="134"/>
      </rPr>
      <t>5.3Km</t>
    </r>
    <r>
      <rPr>
        <sz val="14"/>
        <rFont val="方正仿宋_GBK"/>
        <charset val="134"/>
      </rPr>
      <t>，三级公路，路宽</t>
    </r>
    <r>
      <rPr>
        <sz val="14"/>
        <rFont val="Times New Roman"/>
        <charset val="134"/>
      </rPr>
      <t>7.5m</t>
    </r>
    <r>
      <rPr>
        <sz val="14"/>
        <rFont val="方正仿宋_GBK"/>
        <charset val="134"/>
      </rPr>
      <t>，沥青砼路面。</t>
    </r>
  </si>
  <si>
    <r>
      <rPr>
        <sz val="14"/>
        <rFont val="方正仿宋_GBK"/>
        <charset val="134"/>
      </rPr>
      <t>完工</t>
    </r>
  </si>
  <si>
    <r>
      <rPr>
        <sz val="14"/>
        <rFont val="方正仿宋_GBK"/>
        <charset val="134"/>
      </rPr>
      <t>完成总工程量</t>
    </r>
    <r>
      <rPr>
        <sz val="14"/>
        <rFont val="Times New Roman"/>
        <charset val="134"/>
      </rPr>
      <t>27%</t>
    </r>
  </si>
  <si>
    <r>
      <rPr>
        <sz val="14"/>
        <rFont val="方正仿宋_GBK"/>
        <charset val="134"/>
      </rPr>
      <t>完成总工程量</t>
    </r>
    <r>
      <rPr>
        <sz val="14"/>
        <rFont val="Times New Roman"/>
        <charset val="134"/>
      </rPr>
      <t>34%</t>
    </r>
  </si>
  <si>
    <r>
      <rPr>
        <sz val="14"/>
        <rFont val="方正仿宋_GBK"/>
        <charset val="134"/>
      </rPr>
      <t>完成总工程量</t>
    </r>
    <r>
      <rPr>
        <sz val="14"/>
        <rFont val="Times New Roman"/>
        <charset val="134"/>
      </rPr>
      <t>41%</t>
    </r>
  </si>
  <si>
    <r>
      <rPr>
        <sz val="14"/>
        <rFont val="方正仿宋_GBK"/>
        <charset val="134"/>
      </rPr>
      <t>完成总工程量</t>
    </r>
    <r>
      <rPr>
        <sz val="14"/>
        <rFont val="Times New Roman"/>
        <charset val="134"/>
      </rPr>
      <t>48%</t>
    </r>
  </si>
  <si>
    <r>
      <rPr>
        <sz val="14"/>
        <rFont val="方正仿宋_GBK"/>
        <charset val="134"/>
      </rPr>
      <t>完成总工程量</t>
    </r>
    <r>
      <rPr>
        <sz val="14"/>
        <rFont val="Times New Roman"/>
        <charset val="134"/>
      </rPr>
      <t>55%</t>
    </r>
  </si>
  <si>
    <r>
      <rPr>
        <sz val="14"/>
        <rFont val="方正仿宋_GBK"/>
        <charset val="134"/>
      </rPr>
      <t>完成总工程量</t>
    </r>
    <r>
      <rPr>
        <sz val="14"/>
        <rFont val="Times New Roman"/>
        <charset val="134"/>
      </rPr>
      <t>62%</t>
    </r>
  </si>
  <si>
    <r>
      <rPr>
        <sz val="14"/>
        <rFont val="方正仿宋_GBK"/>
        <charset val="134"/>
      </rPr>
      <t>完成总工程量</t>
    </r>
    <r>
      <rPr>
        <sz val="14"/>
        <rFont val="Times New Roman"/>
        <charset val="134"/>
      </rPr>
      <t>69%</t>
    </r>
  </si>
  <si>
    <r>
      <rPr>
        <sz val="14"/>
        <rFont val="方正仿宋_GBK"/>
        <charset val="134"/>
      </rPr>
      <t>完成总工程量</t>
    </r>
    <r>
      <rPr>
        <sz val="14"/>
        <rFont val="Times New Roman"/>
        <charset val="134"/>
      </rPr>
      <t>76%</t>
    </r>
  </si>
  <si>
    <r>
      <rPr>
        <sz val="14"/>
        <rFont val="方正仿宋_GBK"/>
        <charset val="134"/>
      </rPr>
      <t>完成总工程量</t>
    </r>
    <r>
      <rPr>
        <sz val="14"/>
        <rFont val="Times New Roman"/>
        <charset val="134"/>
      </rPr>
      <t>83%</t>
    </r>
  </si>
  <si>
    <r>
      <rPr>
        <sz val="14"/>
        <rFont val="方正仿宋_GBK"/>
        <charset val="134"/>
      </rPr>
      <t>完成总工程量</t>
    </r>
    <r>
      <rPr>
        <sz val="14"/>
        <rFont val="Times New Roman"/>
        <charset val="134"/>
      </rPr>
      <t>90%</t>
    </r>
  </si>
  <si>
    <r>
      <rPr>
        <sz val="14"/>
        <rFont val="方正仿宋_GBK"/>
        <charset val="134"/>
      </rPr>
      <t>完成总工程量</t>
    </r>
    <r>
      <rPr>
        <sz val="14"/>
        <rFont val="Times New Roman"/>
        <charset val="134"/>
      </rPr>
      <t>97%</t>
    </r>
  </si>
  <si>
    <r>
      <rPr>
        <sz val="14"/>
        <rFont val="方正仿宋_GBK"/>
        <charset val="134"/>
      </rPr>
      <t>完成总工程量</t>
    </r>
    <r>
      <rPr>
        <sz val="14"/>
        <rFont val="Times New Roman"/>
        <charset val="134"/>
      </rPr>
      <t>100%</t>
    </r>
  </si>
  <si>
    <r>
      <rPr>
        <sz val="12"/>
        <rFont val="方正仿宋_GBK"/>
        <charset val="134"/>
      </rPr>
      <t>奉节县</t>
    </r>
    <r>
      <rPr>
        <sz val="12"/>
        <rFont val="Times New Roman"/>
        <charset val="134"/>
      </rPr>
      <t>G242</t>
    </r>
    <r>
      <rPr>
        <sz val="12"/>
        <rFont val="方正仿宋_GBK"/>
        <charset val="134"/>
      </rPr>
      <t>莲花塘养护站至高桥段公路改建工程（白龙寺隧道）</t>
    </r>
  </si>
  <si>
    <r>
      <rPr>
        <sz val="12"/>
        <rFont val="方正仿宋_GBK"/>
        <charset val="134"/>
      </rPr>
      <t>全长</t>
    </r>
    <r>
      <rPr>
        <sz val="12"/>
        <rFont val="Times New Roman"/>
        <charset val="134"/>
      </rPr>
      <t>3.245Km</t>
    </r>
    <r>
      <rPr>
        <sz val="12"/>
        <rFont val="方正仿宋_GBK"/>
        <charset val="134"/>
      </rPr>
      <t>，其中隧道长</t>
    </r>
    <r>
      <rPr>
        <sz val="12"/>
        <rFont val="Times New Roman"/>
        <charset val="134"/>
      </rPr>
      <t>2.992Km</t>
    </r>
    <r>
      <rPr>
        <sz val="12"/>
        <rFont val="方正仿宋_GBK"/>
        <charset val="134"/>
      </rPr>
      <t>，二级公路技术标准，设计速度</t>
    </r>
    <r>
      <rPr>
        <sz val="12"/>
        <rFont val="Times New Roman"/>
        <charset val="134"/>
      </rPr>
      <t>40Km/h</t>
    </r>
    <r>
      <rPr>
        <sz val="12"/>
        <rFont val="方正仿宋_GBK"/>
        <charset val="134"/>
      </rPr>
      <t>，路宽</t>
    </r>
    <r>
      <rPr>
        <sz val="12"/>
        <rFont val="Times New Roman"/>
        <charset val="134"/>
      </rPr>
      <t>8.5m</t>
    </r>
    <r>
      <rPr>
        <sz val="12"/>
        <rFont val="方正仿宋_GBK"/>
        <charset val="134"/>
      </rPr>
      <t>。</t>
    </r>
  </si>
  <si>
    <r>
      <rPr>
        <sz val="14"/>
        <rFont val="方正仿宋_GBK"/>
        <charset val="134"/>
      </rPr>
      <t>完成工程量</t>
    </r>
    <r>
      <rPr>
        <sz val="14"/>
        <rFont val="Times New Roman"/>
        <charset val="134"/>
      </rPr>
      <t>40%</t>
    </r>
  </si>
  <si>
    <r>
      <rPr>
        <sz val="14"/>
        <rFont val="方正仿宋_GBK"/>
        <charset val="134"/>
      </rPr>
      <t>完成至总工程量</t>
    </r>
    <r>
      <rPr>
        <sz val="14"/>
        <rFont val="Times New Roman"/>
        <charset val="134"/>
      </rPr>
      <t>16%</t>
    </r>
  </si>
  <si>
    <r>
      <rPr>
        <sz val="14"/>
        <rFont val="方正仿宋_GBK"/>
        <charset val="134"/>
      </rPr>
      <t>完成至总工程量</t>
    </r>
    <r>
      <rPr>
        <sz val="14"/>
        <rFont val="Times New Roman"/>
        <charset val="134"/>
      </rPr>
      <t>28%</t>
    </r>
  </si>
  <si>
    <r>
      <rPr>
        <sz val="14"/>
        <rFont val="方正仿宋_GBK"/>
        <charset val="134"/>
      </rPr>
      <t>完成至总工程量</t>
    </r>
    <r>
      <rPr>
        <sz val="14"/>
        <rFont val="Times New Roman"/>
        <charset val="134"/>
      </rPr>
      <t>31%</t>
    </r>
  </si>
  <si>
    <r>
      <rPr>
        <sz val="14"/>
        <rFont val="方正仿宋_GBK"/>
        <charset val="134"/>
      </rPr>
      <t>完成至总工程量</t>
    </r>
    <r>
      <rPr>
        <sz val="14"/>
        <rFont val="Times New Roman"/>
        <charset val="134"/>
      </rPr>
      <t>37%</t>
    </r>
  </si>
  <si>
    <r>
      <rPr>
        <sz val="14"/>
        <rFont val="方正仿宋_GBK"/>
        <charset val="134"/>
      </rPr>
      <t>完成至总工程量</t>
    </r>
    <r>
      <rPr>
        <sz val="14"/>
        <rFont val="Times New Roman"/>
        <charset val="134"/>
      </rPr>
      <t>40%</t>
    </r>
  </si>
  <si>
    <t>附件2</t>
  </si>
  <si>
    <r>
      <rPr>
        <sz val="28"/>
        <rFont val="方正小标宋_GBK"/>
        <charset val="134"/>
      </rPr>
      <t>奉节县</t>
    </r>
    <r>
      <rPr>
        <sz val="28"/>
        <rFont val="Times New Roman"/>
        <charset val="134"/>
      </rPr>
      <t>2024</t>
    </r>
    <r>
      <rPr>
        <sz val="28"/>
        <rFont val="方正小标宋_GBK"/>
        <charset val="134"/>
      </rPr>
      <t>年新建项目建设计划</t>
    </r>
  </si>
  <si>
    <r>
      <rPr>
        <sz val="20"/>
        <rFont val="方正仿宋_GBK"/>
        <charset val="134"/>
      </rPr>
      <t>新建项目</t>
    </r>
    <r>
      <rPr>
        <sz val="20"/>
        <rFont val="Times New Roman"/>
        <charset val="134"/>
      </rPr>
      <t>69</t>
    </r>
    <r>
      <rPr>
        <sz val="20"/>
        <rFont val="方正仿宋_GBK"/>
        <charset val="134"/>
      </rPr>
      <t>个，总投资</t>
    </r>
    <r>
      <rPr>
        <sz val="20"/>
        <rFont val="Times New Roman"/>
        <charset val="134"/>
      </rPr>
      <t>255.1</t>
    </r>
    <r>
      <rPr>
        <sz val="20"/>
        <rFont val="方正仿宋_GBK"/>
        <charset val="134"/>
      </rPr>
      <t>亿元，年度计划投资</t>
    </r>
    <r>
      <rPr>
        <sz val="20"/>
        <rFont val="Times New Roman"/>
        <charset val="134"/>
      </rPr>
      <t>63.8</t>
    </r>
    <r>
      <rPr>
        <sz val="20"/>
        <rFont val="方正仿宋_GBK"/>
        <charset val="134"/>
      </rPr>
      <t>亿元。其中政府投资项目</t>
    </r>
    <r>
      <rPr>
        <sz val="20"/>
        <rFont val="Times New Roman"/>
        <charset val="134"/>
      </rPr>
      <t>38</t>
    </r>
    <r>
      <rPr>
        <sz val="20"/>
        <rFont val="方正仿宋_GBK"/>
        <charset val="134"/>
      </rPr>
      <t>个，总投资</t>
    </r>
    <r>
      <rPr>
        <sz val="20"/>
        <rFont val="Times New Roman"/>
        <charset val="134"/>
      </rPr>
      <t>47.4</t>
    </r>
    <r>
      <rPr>
        <sz val="20"/>
        <rFont val="方正仿宋_GBK"/>
        <charset val="134"/>
      </rPr>
      <t>亿元，年度计划投资</t>
    </r>
    <r>
      <rPr>
        <sz val="20"/>
        <rFont val="Times New Roman"/>
        <charset val="134"/>
      </rPr>
      <t>15.5</t>
    </r>
    <r>
      <rPr>
        <sz val="20"/>
        <rFont val="方正仿宋_GBK"/>
        <charset val="134"/>
      </rPr>
      <t>亿元（已落实资金</t>
    </r>
    <r>
      <rPr>
        <sz val="20"/>
        <rFont val="Times New Roman"/>
        <charset val="134"/>
      </rPr>
      <t>5.2</t>
    </r>
    <r>
      <rPr>
        <sz val="20"/>
        <rFont val="方正仿宋_GBK"/>
        <charset val="134"/>
      </rPr>
      <t>亿元，拟争取中央资金</t>
    </r>
    <r>
      <rPr>
        <sz val="20"/>
        <rFont val="Times New Roman"/>
        <charset val="134"/>
      </rPr>
      <t>5.8</t>
    </r>
    <r>
      <rPr>
        <sz val="20"/>
        <rFont val="方正仿宋_GBK"/>
        <charset val="134"/>
      </rPr>
      <t>亿元，拟争取市级部门资金</t>
    </r>
    <r>
      <rPr>
        <sz val="20"/>
        <rFont val="Times New Roman"/>
        <charset val="134"/>
      </rPr>
      <t>3.9</t>
    </r>
    <r>
      <rPr>
        <sz val="20"/>
        <rFont val="方正仿宋_GBK"/>
        <charset val="134"/>
      </rPr>
      <t>亿元，拟争取融资资金</t>
    </r>
    <r>
      <rPr>
        <sz val="20"/>
        <rFont val="Times New Roman"/>
        <charset val="134"/>
      </rPr>
      <t>0.3</t>
    </r>
    <r>
      <rPr>
        <sz val="20"/>
        <rFont val="方正仿宋_GBK"/>
        <charset val="134"/>
      </rPr>
      <t>亿元，拟争取其他资金</t>
    </r>
    <r>
      <rPr>
        <sz val="20"/>
        <rFont val="Times New Roman"/>
        <charset val="134"/>
      </rPr>
      <t>0.3</t>
    </r>
    <r>
      <rPr>
        <sz val="20"/>
        <rFont val="方正仿宋_GBK"/>
        <charset val="134"/>
      </rPr>
      <t>）；社会投资项目</t>
    </r>
    <r>
      <rPr>
        <sz val="20"/>
        <rFont val="Times New Roman"/>
        <charset val="134"/>
      </rPr>
      <t>31</t>
    </r>
    <r>
      <rPr>
        <sz val="20"/>
        <rFont val="方正仿宋_GBK"/>
        <charset val="134"/>
      </rPr>
      <t>个，总投资</t>
    </r>
    <r>
      <rPr>
        <sz val="20"/>
        <rFont val="Times New Roman"/>
        <charset val="134"/>
      </rPr>
      <t>207.7</t>
    </r>
    <r>
      <rPr>
        <sz val="20"/>
        <rFont val="方正仿宋_GBK"/>
        <charset val="134"/>
      </rPr>
      <t>亿元，年度计划投资</t>
    </r>
    <r>
      <rPr>
        <sz val="20"/>
        <rFont val="Times New Roman"/>
        <charset val="134"/>
      </rPr>
      <t>48.3</t>
    </r>
    <r>
      <rPr>
        <sz val="20"/>
        <rFont val="方正仿宋_GBK"/>
        <charset val="134"/>
      </rPr>
      <t>亿元。</t>
    </r>
  </si>
  <si>
    <r>
      <rPr>
        <b/>
        <sz val="14"/>
        <rFont val="方正仿宋_GBK"/>
        <charset val="134"/>
      </rPr>
      <t>一、县发展改革委（</t>
    </r>
    <r>
      <rPr>
        <b/>
        <sz val="14"/>
        <rFont val="Times New Roman"/>
        <charset val="134"/>
      </rPr>
      <t>7</t>
    </r>
    <r>
      <rPr>
        <b/>
        <sz val="14"/>
        <rFont val="方正仿宋_GBK"/>
        <charset val="134"/>
      </rPr>
      <t>个）</t>
    </r>
  </si>
  <si>
    <r>
      <rPr>
        <sz val="16"/>
        <rFont val="方正仿宋_GBK"/>
        <charset val="134"/>
      </rPr>
      <t>奉节县辽宁</t>
    </r>
    <r>
      <rPr>
        <sz val="16"/>
        <rFont val="Times New Roman"/>
        <charset val="134"/>
      </rPr>
      <t>-</t>
    </r>
    <r>
      <rPr>
        <sz val="16"/>
        <rFont val="方正仿宋_GBK"/>
        <charset val="134"/>
      </rPr>
      <t>沙区对口帮扶</t>
    </r>
  </si>
  <si>
    <t>胡云清</t>
  </si>
  <si>
    <t>新建</t>
  </si>
  <si>
    <t>乡村振兴、煤炭转产等方面产业支持</t>
  </si>
  <si>
    <t>2024-2025</t>
  </si>
  <si>
    <r>
      <rPr>
        <sz val="14"/>
        <rFont val="方正仿宋_GBK"/>
        <charset val="134"/>
      </rPr>
      <t>项目主体建设完成至</t>
    </r>
    <r>
      <rPr>
        <sz val="14"/>
        <rFont val="Times New Roman"/>
        <charset val="134"/>
      </rPr>
      <t>80%</t>
    </r>
    <r>
      <rPr>
        <sz val="14"/>
        <rFont val="方正仿宋_GBK"/>
        <charset val="134"/>
      </rPr>
      <t>。</t>
    </r>
  </si>
  <si>
    <r>
      <rPr>
        <sz val="14"/>
        <rFont val="方正仿宋_GBK"/>
        <charset val="134"/>
      </rPr>
      <t>完成整体进度</t>
    </r>
    <r>
      <rPr>
        <sz val="14"/>
        <rFont val="Times New Roman"/>
        <charset val="134"/>
      </rPr>
      <t>1.2%</t>
    </r>
  </si>
  <si>
    <r>
      <rPr>
        <sz val="14"/>
        <rFont val="方正仿宋_GBK"/>
        <charset val="134"/>
      </rPr>
      <t>完成整体进度</t>
    </r>
    <r>
      <rPr>
        <sz val="14"/>
        <rFont val="Times New Roman"/>
        <charset val="134"/>
      </rPr>
      <t>2.5%</t>
    </r>
  </si>
  <si>
    <r>
      <rPr>
        <sz val="14"/>
        <rFont val="方正仿宋_GBK"/>
        <charset val="134"/>
      </rPr>
      <t>完成整体进度</t>
    </r>
    <r>
      <rPr>
        <sz val="14"/>
        <rFont val="Times New Roman"/>
        <charset val="134"/>
      </rPr>
      <t>5%</t>
    </r>
  </si>
  <si>
    <r>
      <rPr>
        <sz val="14"/>
        <rFont val="方正仿宋_GBK"/>
        <charset val="134"/>
      </rPr>
      <t>完成整体进度</t>
    </r>
    <r>
      <rPr>
        <sz val="14"/>
        <rFont val="Times New Roman"/>
        <charset val="134"/>
      </rPr>
      <t>19%</t>
    </r>
  </si>
  <si>
    <r>
      <rPr>
        <sz val="14"/>
        <rFont val="方正仿宋_GBK"/>
        <charset val="134"/>
      </rPr>
      <t>完成整体进度</t>
    </r>
    <r>
      <rPr>
        <sz val="14"/>
        <rFont val="Times New Roman"/>
        <charset val="134"/>
      </rPr>
      <t>51%</t>
    </r>
  </si>
  <si>
    <r>
      <rPr>
        <sz val="14"/>
        <rFont val="方正仿宋_GBK"/>
        <charset val="134"/>
      </rPr>
      <t>完成整体进度</t>
    </r>
    <r>
      <rPr>
        <sz val="14"/>
        <rFont val="Times New Roman"/>
        <charset val="134"/>
      </rPr>
      <t>57%</t>
    </r>
  </si>
  <si>
    <r>
      <rPr>
        <sz val="14"/>
        <rFont val="方正仿宋_GBK"/>
        <charset val="134"/>
      </rPr>
      <t>完成整体进度</t>
    </r>
    <r>
      <rPr>
        <sz val="14"/>
        <rFont val="Times New Roman"/>
        <charset val="134"/>
      </rPr>
      <t>63%</t>
    </r>
  </si>
  <si>
    <r>
      <rPr>
        <sz val="14"/>
        <rFont val="方正仿宋_GBK"/>
        <charset val="134"/>
      </rPr>
      <t>完成整体进度</t>
    </r>
    <r>
      <rPr>
        <sz val="14"/>
        <rFont val="Times New Roman"/>
        <charset val="134"/>
      </rPr>
      <t>74%</t>
    </r>
  </si>
  <si>
    <t>奉节县南部复合光伏发电项目</t>
  </si>
  <si>
    <t>三峡集团</t>
  </si>
  <si>
    <r>
      <rPr>
        <sz val="14"/>
        <rFont val="方正仿宋_GBK"/>
        <charset val="134"/>
      </rPr>
      <t>装机规模</t>
    </r>
    <r>
      <rPr>
        <sz val="14"/>
        <rFont val="Times New Roman"/>
        <charset val="134"/>
      </rPr>
      <t>7MW</t>
    </r>
    <r>
      <rPr>
        <sz val="14"/>
        <rFont val="方正仿宋_GBK"/>
        <charset val="134"/>
      </rPr>
      <t>光伏项目。</t>
    </r>
  </si>
  <si>
    <t>完善项目备案调整</t>
  </si>
  <si>
    <t>开展土地选址</t>
  </si>
  <si>
    <t>开展用地流转</t>
  </si>
  <si>
    <t>完成项目用地预审前置文件</t>
  </si>
  <si>
    <t>完善环评、水保等专题报告</t>
  </si>
  <si>
    <t>完成施工招投标</t>
  </si>
  <si>
    <t>开工建设</t>
  </si>
  <si>
    <r>
      <rPr>
        <sz val="14"/>
        <rFont val="方正仿宋_GBK"/>
        <charset val="134"/>
      </rPr>
      <t>完成整体进度</t>
    </r>
    <r>
      <rPr>
        <sz val="14"/>
        <rFont val="Times New Roman"/>
        <charset val="134"/>
      </rPr>
      <t>15%</t>
    </r>
  </si>
  <si>
    <t>甲高光伏项目</t>
  </si>
  <si>
    <t>重庆能投公司开发建设</t>
  </si>
  <si>
    <t>甲高镇</t>
  </si>
  <si>
    <r>
      <rPr>
        <sz val="14"/>
        <rFont val="方正仿宋_GBK"/>
        <charset val="134"/>
      </rPr>
      <t>新建规模容量</t>
    </r>
    <r>
      <rPr>
        <sz val="14"/>
        <rFont val="Times New Roman"/>
        <charset val="134"/>
      </rPr>
      <t>103.04MWp</t>
    </r>
    <r>
      <rPr>
        <sz val="14"/>
        <rFont val="方正仿宋_GBK"/>
        <charset val="134"/>
      </rPr>
      <t>，本期新建</t>
    </r>
    <r>
      <rPr>
        <sz val="14"/>
        <rFont val="Times New Roman"/>
        <charset val="134"/>
      </rPr>
      <t>1</t>
    </r>
    <r>
      <rPr>
        <sz val="14"/>
        <rFont val="方正仿宋_GBK"/>
        <charset val="134"/>
      </rPr>
      <t>座</t>
    </r>
    <r>
      <rPr>
        <sz val="14"/>
        <rFont val="Times New Roman"/>
        <charset val="134"/>
      </rPr>
      <t>110kV</t>
    </r>
    <r>
      <rPr>
        <sz val="14"/>
        <rFont val="方正仿宋_GBK"/>
        <charset val="134"/>
      </rPr>
      <t>升压站。</t>
    </r>
  </si>
  <si>
    <t>开展土地流转</t>
  </si>
  <si>
    <t>陕煤入渝</t>
  </si>
  <si>
    <t>华电奉节电厂</t>
  </si>
  <si>
    <t>王鹏</t>
  </si>
  <si>
    <t>向益平
刘木平</t>
  </si>
  <si>
    <r>
      <rPr>
        <sz val="14"/>
        <rFont val="方正仿宋_GBK"/>
        <charset val="134"/>
      </rPr>
      <t>建设储煤基地，静态储煤能力</t>
    </r>
    <r>
      <rPr>
        <sz val="14"/>
        <rFont val="Times New Roman"/>
        <charset val="134"/>
      </rPr>
      <t>60</t>
    </r>
    <r>
      <rPr>
        <sz val="14"/>
        <rFont val="方正仿宋_GBK"/>
        <charset val="134"/>
      </rPr>
      <t>万吨。</t>
    </r>
  </si>
  <si>
    <t>基本完成主体工程</t>
  </si>
  <si>
    <t>开展前期工作</t>
  </si>
  <si>
    <t>启动建设</t>
  </si>
  <si>
    <t>场坪建设</t>
  </si>
  <si>
    <t>储煤场地建设</t>
  </si>
  <si>
    <t>重庆华电奉节高桥风电项目</t>
  </si>
  <si>
    <t>华电重庆新能源有限公司</t>
  </si>
  <si>
    <t>吐祥镇</t>
  </si>
  <si>
    <r>
      <rPr>
        <sz val="14"/>
        <rFont val="方正仿宋_GBK"/>
        <charset val="134"/>
      </rPr>
      <t>初步规划建设</t>
    </r>
    <r>
      <rPr>
        <sz val="14"/>
        <rFont val="Times New Roman"/>
        <charset val="134"/>
      </rPr>
      <t>5.24MW</t>
    </r>
    <r>
      <rPr>
        <sz val="14"/>
        <rFont val="方正仿宋_GBK"/>
        <charset val="134"/>
      </rPr>
      <t>风力发电机组</t>
    </r>
    <r>
      <rPr>
        <sz val="14"/>
        <rFont val="Times New Roman"/>
        <charset val="134"/>
      </rPr>
      <t>19</t>
    </r>
    <r>
      <rPr>
        <sz val="14"/>
        <rFont val="方正仿宋_GBK"/>
        <charset val="134"/>
      </rPr>
      <t>台，规划总容量</t>
    </r>
    <r>
      <rPr>
        <sz val="14"/>
        <rFont val="Times New Roman"/>
        <charset val="134"/>
      </rPr>
      <t>99.9MW</t>
    </r>
    <r>
      <rPr>
        <sz val="14"/>
        <rFont val="方正仿宋_GBK"/>
        <charset val="134"/>
      </rPr>
      <t>，拟接入杉树包一期风电场</t>
    </r>
    <r>
      <rPr>
        <sz val="14"/>
        <rFont val="Times New Roman"/>
        <charset val="134"/>
      </rPr>
      <t>220kV</t>
    </r>
    <r>
      <rPr>
        <sz val="14"/>
        <rFont val="方正仿宋_GBK"/>
        <charset val="134"/>
      </rPr>
      <t>升压站。</t>
    </r>
  </si>
  <si>
    <t>取得核准批复、用地预审与选址意见书。</t>
  </si>
  <si>
    <t>开展环评、水保、接入、地灾、压覆矿、安评等专题报告编制工作。</t>
  </si>
  <si>
    <t>取得环评、水保、接入、地灾、压覆矿、安评等批复。</t>
  </si>
  <si>
    <t>通过上级公司投资决策，取得投资计划批复。</t>
  </si>
  <si>
    <t>取得用林批复。</t>
  </si>
  <si>
    <t>开展道路施工工作。</t>
  </si>
  <si>
    <t>完成首台风机基础浇筑。</t>
  </si>
  <si>
    <t>奉节县综合智慧零碳电厂分布式光伏发电项目</t>
  </si>
  <si>
    <t>重庆清电新能源开发有限公司</t>
  </si>
  <si>
    <r>
      <rPr>
        <sz val="14"/>
        <rFont val="方正仿宋_GBK"/>
        <charset val="134"/>
      </rPr>
      <t>教育、卫生系统等公共系统屋顶建设分布式光伏发电项目不低于</t>
    </r>
    <r>
      <rPr>
        <sz val="14"/>
        <rFont val="Times New Roman"/>
        <charset val="134"/>
      </rPr>
      <t>10MW</t>
    </r>
    <r>
      <rPr>
        <sz val="14"/>
        <rFont val="宋体"/>
        <charset val="134"/>
      </rPr>
      <t>。</t>
    </r>
  </si>
  <si>
    <r>
      <rPr>
        <sz val="14"/>
        <rFont val="方正仿宋_GBK"/>
        <charset val="134"/>
      </rPr>
      <t>完成施工任务的</t>
    </r>
    <r>
      <rPr>
        <sz val="14"/>
        <rFont val="Times New Roman"/>
        <charset val="134"/>
      </rPr>
      <t>15%</t>
    </r>
  </si>
  <si>
    <r>
      <rPr>
        <sz val="14"/>
        <rFont val="方正仿宋_GBK"/>
        <charset val="134"/>
      </rPr>
      <t>完成施工任务的</t>
    </r>
    <r>
      <rPr>
        <sz val="14"/>
        <rFont val="Times New Roman"/>
        <charset val="134"/>
      </rPr>
      <t>20%</t>
    </r>
  </si>
  <si>
    <r>
      <rPr>
        <sz val="14"/>
        <rFont val="方正仿宋_GBK"/>
        <charset val="134"/>
      </rPr>
      <t>完成施工任务的</t>
    </r>
    <r>
      <rPr>
        <sz val="14"/>
        <rFont val="Times New Roman"/>
        <charset val="134"/>
      </rPr>
      <t>25%</t>
    </r>
  </si>
  <si>
    <r>
      <rPr>
        <sz val="14"/>
        <rFont val="方正仿宋_GBK"/>
        <charset val="134"/>
      </rPr>
      <t>完成施工任务的</t>
    </r>
    <r>
      <rPr>
        <sz val="14"/>
        <rFont val="Times New Roman"/>
        <charset val="134"/>
      </rPr>
      <t>30%</t>
    </r>
  </si>
  <si>
    <r>
      <rPr>
        <sz val="14"/>
        <rFont val="方正仿宋_GBK"/>
        <charset val="134"/>
      </rPr>
      <t>完成施工任务的</t>
    </r>
    <r>
      <rPr>
        <sz val="14"/>
        <rFont val="Times New Roman"/>
        <charset val="134"/>
      </rPr>
      <t>35%</t>
    </r>
  </si>
  <si>
    <r>
      <rPr>
        <sz val="14"/>
        <rFont val="方正仿宋_GBK"/>
        <charset val="134"/>
      </rPr>
      <t>完成施工任务的</t>
    </r>
    <r>
      <rPr>
        <sz val="14"/>
        <rFont val="Times New Roman"/>
        <charset val="134"/>
      </rPr>
      <t>40%</t>
    </r>
  </si>
  <si>
    <r>
      <rPr>
        <sz val="14"/>
        <rFont val="方正仿宋_GBK"/>
        <charset val="134"/>
      </rPr>
      <t>完成施工任务的</t>
    </r>
    <r>
      <rPr>
        <sz val="14"/>
        <rFont val="Times New Roman"/>
        <charset val="134"/>
      </rPr>
      <t>45%</t>
    </r>
  </si>
  <si>
    <r>
      <rPr>
        <sz val="14"/>
        <rFont val="方正仿宋_GBK"/>
        <charset val="134"/>
      </rPr>
      <t>完成施工任务的</t>
    </r>
    <r>
      <rPr>
        <sz val="14"/>
        <rFont val="Times New Roman"/>
        <charset val="134"/>
      </rPr>
      <t>50%</t>
    </r>
  </si>
  <si>
    <r>
      <rPr>
        <sz val="14"/>
        <rFont val="方正仿宋_GBK"/>
        <charset val="134"/>
      </rPr>
      <t>完成施工任务的</t>
    </r>
    <r>
      <rPr>
        <sz val="14"/>
        <rFont val="Times New Roman"/>
        <charset val="134"/>
      </rPr>
      <t>60%</t>
    </r>
  </si>
  <si>
    <r>
      <rPr>
        <sz val="14"/>
        <rFont val="方正仿宋_GBK"/>
        <charset val="134"/>
      </rPr>
      <t>完成施工任务的</t>
    </r>
    <r>
      <rPr>
        <sz val="14"/>
        <rFont val="Times New Roman"/>
        <charset val="134"/>
      </rPr>
      <t>65%</t>
    </r>
  </si>
  <si>
    <r>
      <rPr>
        <sz val="14"/>
        <rFont val="方正仿宋_GBK"/>
        <charset val="134"/>
      </rPr>
      <t>完成施工任务的</t>
    </r>
    <r>
      <rPr>
        <sz val="14"/>
        <rFont val="Times New Roman"/>
        <charset val="134"/>
      </rPr>
      <t>70%</t>
    </r>
  </si>
  <si>
    <r>
      <rPr>
        <sz val="14"/>
        <rFont val="方正仿宋_GBK"/>
        <charset val="134"/>
      </rPr>
      <t>完成施工任务的</t>
    </r>
    <r>
      <rPr>
        <sz val="14"/>
        <rFont val="Times New Roman"/>
        <charset val="134"/>
      </rPr>
      <t>80%</t>
    </r>
  </si>
  <si>
    <r>
      <rPr>
        <sz val="16"/>
        <rFont val="方正仿宋_GBK"/>
        <charset val="134"/>
      </rPr>
      <t>重庆奉节县汾河</t>
    </r>
    <r>
      <rPr>
        <sz val="16"/>
        <rFont val="Times New Roman"/>
        <charset val="134"/>
      </rPr>
      <t>150MW</t>
    </r>
    <r>
      <rPr>
        <sz val="16"/>
        <rFont val="方正仿宋_GBK"/>
        <charset val="134"/>
      </rPr>
      <t>农光互补项目</t>
    </r>
  </si>
  <si>
    <t>京能（重庆）能源有限公司</t>
  </si>
  <si>
    <r>
      <rPr>
        <sz val="12"/>
        <rFont val="方正仿宋_GBK"/>
        <charset val="134"/>
      </rPr>
      <t>王</t>
    </r>
    <r>
      <rPr>
        <sz val="12"/>
        <rFont val="Times New Roman"/>
        <charset val="134"/>
      </rPr>
      <t xml:space="preserve">  </t>
    </r>
    <r>
      <rPr>
        <sz val="12"/>
        <rFont val="方正仿宋_GBK"/>
        <charset val="134"/>
      </rPr>
      <t>鹏</t>
    </r>
  </si>
  <si>
    <t>汾河镇</t>
  </si>
  <si>
    <r>
      <rPr>
        <sz val="12"/>
        <rFont val="Times New Roman"/>
        <charset val="134"/>
      </rPr>
      <t>150MW</t>
    </r>
    <r>
      <rPr>
        <sz val="12"/>
        <rFont val="方正仿宋_GBK"/>
        <charset val="134"/>
      </rPr>
      <t>光伏项目。</t>
    </r>
  </si>
  <si>
    <t>取得用地预审与选址意见书</t>
  </si>
  <si>
    <r>
      <rPr>
        <sz val="14"/>
        <rFont val="方正仿宋_GBK"/>
        <charset val="134"/>
      </rPr>
      <t>完成光伏组建安装</t>
    </r>
    <r>
      <rPr>
        <sz val="14"/>
        <rFont val="Times New Roman"/>
        <charset val="134"/>
      </rPr>
      <t>20%</t>
    </r>
    <r>
      <rPr>
        <sz val="14"/>
        <rFont val="方正仿宋_GBK"/>
        <charset val="134"/>
      </rPr>
      <t>工程量</t>
    </r>
  </si>
  <si>
    <r>
      <rPr>
        <sz val="14"/>
        <rFont val="方正仿宋_GBK"/>
        <charset val="134"/>
      </rPr>
      <t>完成光伏组建安装</t>
    </r>
    <r>
      <rPr>
        <sz val="14"/>
        <rFont val="Times New Roman"/>
        <charset val="134"/>
      </rPr>
      <t>30%</t>
    </r>
    <r>
      <rPr>
        <sz val="14"/>
        <rFont val="方正仿宋_GBK"/>
        <charset val="134"/>
      </rPr>
      <t>工程量</t>
    </r>
  </si>
  <si>
    <r>
      <rPr>
        <sz val="14"/>
        <rFont val="方正仿宋_GBK"/>
        <charset val="134"/>
      </rPr>
      <t>完成光伏组建安装</t>
    </r>
    <r>
      <rPr>
        <sz val="14"/>
        <rFont val="Times New Roman"/>
        <charset val="134"/>
      </rPr>
      <t>40%</t>
    </r>
    <r>
      <rPr>
        <sz val="14"/>
        <rFont val="方正仿宋_GBK"/>
        <charset val="134"/>
      </rPr>
      <t>工程量，开展升压站建设</t>
    </r>
  </si>
  <si>
    <r>
      <rPr>
        <sz val="14"/>
        <rFont val="方正仿宋_GBK"/>
        <charset val="134"/>
      </rPr>
      <t>完成光伏组建安装</t>
    </r>
    <r>
      <rPr>
        <sz val="14"/>
        <rFont val="Times New Roman"/>
        <charset val="134"/>
      </rPr>
      <t>50%</t>
    </r>
    <r>
      <rPr>
        <sz val="14"/>
        <rFont val="方正仿宋_GBK"/>
        <charset val="134"/>
      </rPr>
      <t>工程量，完成升压站建设</t>
    </r>
    <r>
      <rPr>
        <sz val="14"/>
        <rFont val="Times New Roman"/>
        <charset val="134"/>
      </rPr>
      <t>20%</t>
    </r>
    <r>
      <rPr>
        <sz val="14"/>
        <rFont val="方正仿宋_GBK"/>
        <charset val="134"/>
      </rPr>
      <t>工程量</t>
    </r>
  </si>
  <si>
    <r>
      <rPr>
        <sz val="14"/>
        <rFont val="方正仿宋_GBK"/>
        <charset val="134"/>
      </rPr>
      <t>完成光伏组建安装</t>
    </r>
    <r>
      <rPr>
        <sz val="14"/>
        <rFont val="Times New Roman"/>
        <charset val="134"/>
      </rPr>
      <t>60%</t>
    </r>
    <r>
      <rPr>
        <sz val="14"/>
        <rFont val="方正仿宋_GBK"/>
        <charset val="134"/>
      </rPr>
      <t>工程量，完成升压站建设</t>
    </r>
    <r>
      <rPr>
        <sz val="14"/>
        <rFont val="Times New Roman"/>
        <charset val="134"/>
      </rPr>
      <t>30%</t>
    </r>
    <r>
      <rPr>
        <sz val="14"/>
        <rFont val="方正仿宋_GBK"/>
        <charset val="134"/>
      </rPr>
      <t>工程量</t>
    </r>
  </si>
  <si>
    <r>
      <rPr>
        <sz val="14"/>
        <rFont val="方正仿宋_GBK"/>
        <charset val="134"/>
      </rPr>
      <t>完成光伏组建安装</t>
    </r>
    <r>
      <rPr>
        <sz val="14"/>
        <rFont val="Times New Roman"/>
        <charset val="134"/>
      </rPr>
      <t>70%</t>
    </r>
    <r>
      <rPr>
        <sz val="14"/>
        <rFont val="方正仿宋_GBK"/>
        <charset val="134"/>
      </rPr>
      <t>工程量，完成升压站建设</t>
    </r>
    <r>
      <rPr>
        <sz val="14"/>
        <rFont val="Times New Roman"/>
        <charset val="134"/>
      </rPr>
      <t>40%</t>
    </r>
    <r>
      <rPr>
        <sz val="14"/>
        <rFont val="方正仿宋_GBK"/>
        <charset val="134"/>
      </rPr>
      <t>工程量</t>
    </r>
  </si>
  <si>
    <r>
      <rPr>
        <sz val="14"/>
        <rFont val="方正仿宋_GBK"/>
        <charset val="134"/>
      </rPr>
      <t>完成光伏组建安装</t>
    </r>
    <r>
      <rPr>
        <sz val="14"/>
        <rFont val="Times New Roman"/>
        <charset val="134"/>
      </rPr>
      <t>80%</t>
    </r>
    <r>
      <rPr>
        <sz val="14"/>
        <rFont val="方正仿宋_GBK"/>
        <charset val="134"/>
      </rPr>
      <t>工程量，完成升压站建设</t>
    </r>
    <r>
      <rPr>
        <sz val="14"/>
        <rFont val="Times New Roman"/>
        <charset val="134"/>
      </rPr>
      <t>50%</t>
    </r>
    <r>
      <rPr>
        <sz val="14"/>
        <rFont val="方正仿宋_GBK"/>
        <charset val="134"/>
      </rPr>
      <t>工程量</t>
    </r>
  </si>
  <si>
    <r>
      <rPr>
        <sz val="14"/>
        <rFont val="方正仿宋_GBK"/>
        <charset val="134"/>
      </rPr>
      <t>完成光伏组建安装</t>
    </r>
    <r>
      <rPr>
        <sz val="14"/>
        <rFont val="Times New Roman"/>
        <charset val="134"/>
      </rPr>
      <t>80%</t>
    </r>
    <r>
      <rPr>
        <sz val="14"/>
        <rFont val="方正仿宋_GBK"/>
        <charset val="134"/>
      </rPr>
      <t>工程量，完成升压站建设</t>
    </r>
    <r>
      <rPr>
        <sz val="14"/>
        <rFont val="Times New Roman"/>
        <charset val="134"/>
      </rPr>
      <t>60%</t>
    </r>
    <r>
      <rPr>
        <sz val="14"/>
        <rFont val="方正仿宋_GBK"/>
        <charset val="134"/>
      </rPr>
      <t>工程量</t>
    </r>
  </si>
  <si>
    <r>
      <rPr>
        <b/>
        <sz val="14"/>
        <rFont val="方正仿宋_GBK"/>
        <charset val="134"/>
      </rPr>
      <t>二、县卫生健康委（</t>
    </r>
    <r>
      <rPr>
        <b/>
        <sz val="14"/>
        <rFont val="Times New Roman"/>
        <charset val="134"/>
      </rPr>
      <t>1</t>
    </r>
    <r>
      <rPr>
        <b/>
        <sz val="14"/>
        <rFont val="方正仿宋_GBK"/>
        <charset val="134"/>
      </rPr>
      <t>个）</t>
    </r>
  </si>
  <si>
    <t>奉节县羊市镇中心卫生院改造提升工程</t>
  </si>
  <si>
    <t>羊市镇中心卫生院</t>
  </si>
  <si>
    <t>县卫生健康委</t>
  </si>
  <si>
    <t>杨锦江</t>
  </si>
  <si>
    <t>马德凤</t>
  </si>
  <si>
    <r>
      <rPr>
        <sz val="14"/>
        <rFont val="方正仿宋_GBK"/>
        <charset val="134"/>
      </rPr>
      <t>占地</t>
    </r>
    <r>
      <rPr>
        <sz val="14"/>
        <rFont val="Times New Roman"/>
        <charset val="134"/>
      </rPr>
      <t>7.36</t>
    </r>
    <r>
      <rPr>
        <sz val="14"/>
        <rFont val="方正仿宋_GBK"/>
        <charset val="134"/>
      </rPr>
      <t>亩，建筑面积</t>
    </r>
    <r>
      <rPr>
        <sz val="14"/>
        <rFont val="Times New Roman"/>
        <charset val="134"/>
      </rPr>
      <t>3000</t>
    </r>
    <r>
      <rPr>
        <sz val="14"/>
        <rFont val="方正仿宋_GBK"/>
        <charset val="134"/>
      </rPr>
      <t>㎡，配置</t>
    </r>
    <r>
      <rPr>
        <sz val="14"/>
        <rFont val="Times New Roman"/>
        <charset val="134"/>
      </rPr>
      <t>56</t>
    </r>
    <r>
      <rPr>
        <sz val="14"/>
        <rFont val="方正仿宋_GBK"/>
        <charset val="134"/>
      </rPr>
      <t>张病床中心供氧、呼叫系统等。</t>
    </r>
  </si>
  <si>
    <t>完成场坪工作及少部分基础工程</t>
  </si>
  <si>
    <r>
      <rPr>
        <sz val="14"/>
        <rFont val="方正仿宋_GBK"/>
        <charset val="134"/>
      </rPr>
      <t>完成基础工程</t>
    </r>
    <r>
      <rPr>
        <sz val="14"/>
        <rFont val="Times New Roman"/>
        <charset val="134"/>
      </rPr>
      <t>30%</t>
    </r>
  </si>
  <si>
    <r>
      <rPr>
        <sz val="14"/>
        <rFont val="方正仿宋_GBK"/>
        <charset val="134"/>
      </rPr>
      <t>完成基础工程</t>
    </r>
    <r>
      <rPr>
        <sz val="14"/>
        <rFont val="Times New Roman"/>
        <charset val="134"/>
      </rPr>
      <t>60%</t>
    </r>
  </si>
  <si>
    <r>
      <rPr>
        <sz val="14"/>
        <rFont val="方正仿宋_GBK"/>
        <charset val="134"/>
      </rPr>
      <t>完成基础工程</t>
    </r>
    <r>
      <rPr>
        <sz val="14"/>
        <rFont val="Times New Roman"/>
        <charset val="134"/>
      </rPr>
      <t>80%</t>
    </r>
  </si>
  <si>
    <t>完成基础工程</t>
  </si>
  <si>
    <r>
      <rPr>
        <sz val="14"/>
        <rFont val="方正仿宋_GBK"/>
        <charset val="134"/>
      </rPr>
      <t>完成主体</t>
    </r>
    <r>
      <rPr>
        <sz val="14"/>
        <rFont val="Times New Roman"/>
        <charset val="134"/>
      </rPr>
      <t>10%</t>
    </r>
  </si>
  <si>
    <r>
      <rPr>
        <sz val="14"/>
        <rFont val="方正仿宋_GBK"/>
        <charset val="134"/>
      </rPr>
      <t>完成主体</t>
    </r>
    <r>
      <rPr>
        <sz val="14"/>
        <rFont val="Times New Roman"/>
        <charset val="134"/>
      </rPr>
      <t>20%</t>
    </r>
  </si>
  <si>
    <r>
      <rPr>
        <sz val="14"/>
        <rFont val="方正仿宋_GBK"/>
        <charset val="134"/>
      </rPr>
      <t>完成主体</t>
    </r>
    <r>
      <rPr>
        <sz val="14"/>
        <rFont val="Times New Roman"/>
        <charset val="134"/>
      </rPr>
      <t>30%</t>
    </r>
  </si>
  <si>
    <r>
      <rPr>
        <sz val="14"/>
        <rFont val="方正仿宋_GBK"/>
        <charset val="134"/>
      </rPr>
      <t>完成主体</t>
    </r>
    <r>
      <rPr>
        <sz val="14"/>
        <rFont val="Times New Roman"/>
        <charset val="134"/>
      </rPr>
      <t>40%</t>
    </r>
  </si>
  <si>
    <r>
      <rPr>
        <sz val="14"/>
        <rFont val="方正仿宋_GBK"/>
        <charset val="134"/>
      </rPr>
      <t>完成主体建设</t>
    </r>
    <r>
      <rPr>
        <sz val="14"/>
        <rFont val="Times New Roman"/>
        <charset val="134"/>
      </rPr>
      <t>50%</t>
    </r>
  </si>
  <si>
    <r>
      <rPr>
        <sz val="14"/>
        <rFont val="方正仿宋_GBK"/>
        <charset val="134"/>
      </rPr>
      <t>完成主体建设</t>
    </r>
    <r>
      <rPr>
        <sz val="14"/>
        <rFont val="Times New Roman"/>
        <charset val="134"/>
      </rPr>
      <t>60%</t>
    </r>
  </si>
  <si>
    <r>
      <rPr>
        <b/>
        <sz val="14"/>
        <rFont val="方正仿宋_GBK"/>
        <charset val="134"/>
      </rPr>
      <t>三、县规划自然资源局（</t>
    </r>
    <r>
      <rPr>
        <b/>
        <sz val="14"/>
        <rFont val="Times New Roman"/>
        <charset val="134"/>
      </rPr>
      <t>1</t>
    </r>
    <r>
      <rPr>
        <b/>
        <sz val="14"/>
        <rFont val="方正仿宋_GBK"/>
        <charset val="134"/>
      </rPr>
      <t>个）</t>
    </r>
  </si>
  <si>
    <t>三峡工程重庆库区瞿塘峡吊嘴危岩防治工程</t>
  </si>
  <si>
    <t>县地质灾害防治中心</t>
  </si>
  <si>
    <r>
      <rPr>
        <sz val="14"/>
        <rFont val="方正仿宋_GBK"/>
        <charset val="134"/>
      </rPr>
      <t>局部清除</t>
    </r>
    <r>
      <rPr>
        <sz val="14"/>
        <rFont val="Times New Roman"/>
        <charset val="134"/>
      </rPr>
      <t>+</t>
    </r>
    <r>
      <rPr>
        <sz val="14"/>
        <rFont val="方正仿宋_GBK"/>
        <charset val="134"/>
      </rPr>
      <t>锚固的工程治理。</t>
    </r>
  </si>
  <si>
    <t>2024-2026</t>
  </si>
  <si>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1%</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</si>
  <si>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2%</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</si>
  <si>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3%</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</si>
  <si>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4%</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</si>
  <si>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5%</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</si>
  <si>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7%</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</si>
  <si>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12%</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</si>
  <si>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15%</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</si>
  <si>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30%</t>
    </r>
  </si>
  <si>
    <r>
      <rPr>
        <sz val="14"/>
        <rFont val="方正仿宋_GBK"/>
        <charset val="134"/>
      </rPr>
      <t>完成</t>
    </r>
    <r>
      <rPr>
        <sz val="14"/>
        <rFont val="Times New Roman"/>
        <charset val="134"/>
      </rPr>
      <t>2024</t>
    </r>
    <r>
      <rPr>
        <sz val="14"/>
        <rFont val="方正仿宋_GBK"/>
        <charset val="134"/>
      </rPr>
      <t>工程建设进度</t>
    </r>
    <r>
      <rPr>
        <sz val="14"/>
        <rFont val="Times New Roman"/>
        <charset val="134"/>
      </rPr>
      <t>50%</t>
    </r>
  </si>
  <si>
    <r>
      <rPr>
        <b/>
        <sz val="14"/>
        <rFont val="方正仿宋_GBK"/>
        <charset val="134"/>
      </rPr>
      <t>四、县住房城乡建委（</t>
    </r>
    <r>
      <rPr>
        <b/>
        <sz val="14"/>
        <rFont val="Times New Roman"/>
        <charset val="134"/>
      </rPr>
      <t>2</t>
    </r>
    <r>
      <rPr>
        <b/>
        <sz val="14"/>
        <rFont val="方正仿宋_GBK"/>
        <charset val="134"/>
      </rPr>
      <t>个）</t>
    </r>
  </si>
  <si>
    <t>奉节县夔门街道城市排水防涝设施建设项目</t>
  </si>
  <si>
    <t>县城镇排水管理事务中心</t>
  </si>
  <si>
    <r>
      <rPr>
        <sz val="14"/>
        <rFont val="方正仿宋_GBK"/>
        <charset val="134"/>
      </rPr>
      <t>建设管径</t>
    </r>
    <r>
      <rPr>
        <sz val="14"/>
        <rFont val="Times New Roman"/>
        <charset val="134"/>
      </rPr>
      <t>500cm</t>
    </r>
    <r>
      <rPr>
        <sz val="14"/>
        <rFont val="方正仿宋_GBK"/>
        <charset val="134"/>
      </rPr>
      <t>雨水管网</t>
    </r>
    <r>
      <rPr>
        <sz val="14"/>
        <rFont val="Times New Roman"/>
        <charset val="134"/>
      </rPr>
      <t>5300m</t>
    </r>
    <r>
      <rPr>
        <sz val="14"/>
        <rFont val="方正仿宋_GBK"/>
        <charset val="134"/>
      </rPr>
      <t>，</t>
    </r>
    <r>
      <rPr>
        <sz val="14"/>
        <rFont val="Times New Roman"/>
        <charset val="134"/>
      </rPr>
      <t>2.0×2.6m</t>
    </r>
    <r>
      <rPr>
        <sz val="14"/>
        <rFont val="方正仿宋_GBK"/>
        <charset val="134"/>
      </rPr>
      <t>箱涵</t>
    </r>
    <r>
      <rPr>
        <sz val="14"/>
        <rFont val="Times New Roman"/>
        <charset val="134"/>
      </rPr>
      <t>198m</t>
    </r>
    <r>
      <rPr>
        <sz val="14"/>
        <rFont val="方正仿宋_GBK"/>
        <charset val="134"/>
      </rPr>
      <t>，</t>
    </r>
    <r>
      <rPr>
        <sz val="14"/>
        <rFont val="Times New Roman"/>
        <charset val="134"/>
      </rPr>
      <t>2.5×3.0m</t>
    </r>
    <r>
      <rPr>
        <sz val="14"/>
        <rFont val="方正仿宋_GBK"/>
        <charset val="134"/>
      </rPr>
      <t>箱涵</t>
    </r>
    <r>
      <rPr>
        <sz val="14"/>
        <rFont val="Times New Roman"/>
        <charset val="134"/>
      </rPr>
      <t>168m</t>
    </r>
    <r>
      <rPr>
        <sz val="14"/>
        <rFont val="方正仿宋_GBK"/>
        <charset val="134"/>
      </rPr>
      <t>，</t>
    </r>
    <r>
      <rPr>
        <sz val="14"/>
        <rFont val="Times New Roman"/>
        <charset val="134"/>
      </rPr>
      <t>1.5×2.0m</t>
    </r>
    <r>
      <rPr>
        <sz val="14"/>
        <rFont val="方正仿宋_GBK"/>
        <charset val="134"/>
      </rPr>
      <t>箱涵</t>
    </r>
    <r>
      <rPr>
        <sz val="14"/>
        <rFont val="Times New Roman"/>
        <charset val="134"/>
      </rPr>
      <t>137m</t>
    </r>
    <r>
      <rPr>
        <sz val="14"/>
        <rFont val="方正仿宋_GBK"/>
        <charset val="134"/>
      </rPr>
      <t>等。</t>
    </r>
    <r>
      <rPr>
        <sz val="14"/>
        <rFont val="Times New Roman"/>
        <charset val="134"/>
      </rPr>
      <t xml:space="preserve">
</t>
    </r>
  </si>
  <si>
    <t>奉节县鱼复街道城市排水防涝设施建设项目</t>
  </si>
  <si>
    <t>鱼复街道</t>
  </si>
  <si>
    <r>
      <rPr>
        <sz val="14"/>
        <rFont val="方正仿宋_GBK"/>
        <charset val="134"/>
      </rPr>
      <t>建设雨水管网</t>
    </r>
    <r>
      <rPr>
        <sz val="14"/>
        <rFont val="Times New Roman"/>
        <charset val="134"/>
      </rPr>
      <t>10000m</t>
    </r>
    <r>
      <rPr>
        <sz val="14"/>
        <rFont val="方正仿宋_GBK"/>
        <charset val="134"/>
      </rPr>
      <t>，其中：管径</t>
    </r>
    <r>
      <rPr>
        <sz val="14"/>
        <rFont val="Times New Roman"/>
        <charset val="134"/>
      </rPr>
      <t>500cm</t>
    </r>
    <r>
      <rPr>
        <sz val="14"/>
        <rFont val="方正仿宋_GBK"/>
        <charset val="134"/>
      </rPr>
      <t>雨水管网</t>
    </r>
    <r>
      <rPr>
        <sz val="14"/>
        <rFont val="Times New Roman"/>
        <charset val="134"/>
      </rPr>
      <t>9200m</t>
    </r>
    <r>
      <rPr>
        <sz val="14"/>
        <rFont val="方正仿宋_GBK"/>
        <charset val="134"/>
      </rPr>
      <t>，管径</t>
    </r>
    <r>
      <rPr>
        <sz val="14"/>
        <rFont val="Times New Roman"/>
        <charset val="134"/>
      </rPr>
      <t>600cm</t>
    </r>
    <r>
      <rPr>
        <sz val="14"/>
        <rFont val="方正仿宋_GBK"/>
        <charset val="134"/>
      </rPr>
      <t>雨水管网</t>
    </r>
    <r>
      <rPr>
        <sz val="14"/>
        <rFont val="Times New Roman"/>
        <charset val="134"/>
      </rPr>
      <t>800m</t>
    </r>
    <r>
      <rPr>
        <sz val="14"/>
        <rFont val="方正仿宋_GBK"/>
        <charset val="134"/>
      </rPr>
      <t>等。</t>
    </r>
  </si>
  <si>
    <r>
      <rPr>
        <b/>
        <sz val="14"/>
        <rFont val="方正仿宋_GBK"/>
        <charset val="134"/>
      </rPr>
      <t>五、县城市管理局（</t>
    </r>
    <r>
      <rPr>
        <b/>
        <sz val="14"/>
        <rFont val="Times New Roman"/>
        <charset val="134"/>
      </rPr>
      <t>4</t>
    </r>
    <r>
      <rPr>
        <b/>
        <sz val="14"/>
        <rFont val="方正仿宋_GBK"/>
        <charset val="134"/>
      </rPr>
      <t>个）</t>
    </r>
  </si>
  <si>
    <t>奉节县诗城广场南侧挡墙加固工程</t>
  </si>
  <si>
    <r>
      <rPr>
        <sz val="14"/>
        <rFont val="方正仿宋_GBK"/>
        <charset val="134"/>
      </rPr>
      <t>县城市市政设施管理所</t>
    </r>
    <r>
      <rPr>
        <sz val="14"/>
        <rFont val="Times New Roman"/>
        <charset val="134"/>
      </rPr>
      <t xml:space="preserve"></t>
    </r>
  </si>
  <si>
    <t>对诗城广场南侧挡墙进行修复加固。</t>
  </si>
  <si>
    <r>
      <rPr>
        <sz val="12"/>
        <rFont val="方正仿宋_GBK"/>
        <charset val="134"/>
      </rPr>
      <t>完成工程量的</t>
    </r>
    <r>
      <rPr>
        <sz val="12"/>
        <rFont val="Times New Roman"/>
        <charset val="134"/>
      </rPr>
      <t>62.5%</t>
    </r>
  </si>
  <si>
    <t>完成可研批复</t>
  </si>
  <si>
    <t>完成初步设计</t>
  </si>
  <si>
    <t>完成初设批复</t>
  </si>
  <si>
    <t>完成概算批复</t>
  </si>
  <si>
    <t>施工图设计</t>
  </si>
  <si>
    <t>完成施工图设计审查</t>
  </si>
  <si>
    <t>完成财政预算编制</t>
  </si>
  <si>
    <t>挂网招标</t>
  </si>
  <si>
    <t>完成招标</t>
  </si>
  <si>
    <r>
      <rPr>
        <sz val="14"/>
        <rFont val="方正仿宋_GBK"/>
        <charset val="134"/>
      </rPr>
      <t>完成工程量的</t>
    </r>
    <r>
      <rPr>
        <sz val="14"/>
        <rFont val="Times New Roman"/>
        <charset val="134"/>
      </rPr>
      <t>40%</t>
    </r>
  </si>
  <si>
    <t>奉节县生活垃圾填埋场进场道路及灰灰填埋场建设工程</t>
  </si>
  <si>
    <r>
      <rPr>
        <sz val="14"/>
        <rFont val="方正仿宋_GBK"/>
        <charset val="134"/>
      </rPr>
      <t>县市容环境卫生管理所</t>
    </r>
    <r>
      <rPr>
        <sz val="14"/>
        <rFont val="Times New Roman"/>
        <charset val="134"/>
      </rPr>
      <t xml:space="preserve"></t>
    </r>
  </si>
  <si>
    <r>
      <rPr>
        <sz val="14"/>
        <rFont val="方正仿宋_GBK"/>
        <charset val="134"/>
      </rPr>
      <t>一是建设飞灰填埋场</t>
    </r>
    <r>
      <rPr>
        <sz val="14"/>
        <rFont val="Times New Roman"/>
        <charset val="134"/>
      </rPr>
      <t>7.3</t>
    </r>
    <r>
      <rPr>
        <sz val="14"/>
        <rFont val="方正仿宋_GBK"/>
        <charset val="134"/>
      </rPr>
      <t>万立方米，包含分区坝、防渗工程、高边坡工程、渗滤液倒排系统、地下水倒排系统、雨污分流系统等；二是改建进场道路</t>
    </r>
    <r>
      <rPr>
        <sz val="14"/>
        <rFont val="Times New Roman"/>
        <charset val="134"/>
      </rPr>
      <t>1.25</t>
    </r>
    <r>
      <rPr>
        <sz val="14"/>
        <rFont val="方正仿宋_GBK"/>
        <charset val="134"/>
      </rPr>
      <t>公里。</t>
    </r>
  </si>
  <si>
    <t>招标挂网</t>
  </si>
  <si>
    <r>
      <rPr>
        <sz val="14"/>
        <rFont val="方正仿宋_GBK"/>
        <charset val="134"/>
      </rPr>
      <t>完成工程量的</t>
    </r>
    <r>
      <rPr>
        <sz val="14"/>
        <rFont val="Times New Roman"/>
        <charset val="134"/>
      </rPr>
      <t>10%</t>
    </r>
  </si>
  <si>
    <t>奉节县小微停车场建设工程</t>
  </si>
  <si>
    <t>县城市运营管理有限公司</t>
  </si>
  <si>
    <r>
      <rPr>
        <sz val="14"/>
        <rFont val="方正仿宋_GBK"/>
        <charset val="134"/>
      </rPr>
      <t>鱼复街道</t>
    </r>
    <r>
      <rPr>
        <sz val="14"/>
        <rFont val="Times New Roman"/>
        <charset val="134"/>
      </rPr>
      <t xml:space="preserve">
</t>
    </r>
    <r>
      <rPr>
        <sz val="14"/>
        <rFont val="方正仿宋_GBK"/>
        <charset val="134"/>
      </rPr>
      <t>永安街道</t>
    </r>
  </si>
  <si>
    <r>
      <rPr>
        <sz val="14"/>
        <rFont val="方正仿宋_GBK"/>
        <charset val="134"/>
      </rPr>
      <t>建设不超过</t>
    </r>
    <r>
      <rPr>
        <sz val="14"/>
        <rFont val="Times New Roman"/>
        <charset val="134"/>
      </rPr>
      <t>2000</t>
    </r>
    <r>
      <rPr>
        <sz val="14"/>
        <rFont val="方正仿宋_GBK"/>
        <charset val="134"/>
      </rPr>
      <t>个停车位。</t>
    </r>
  </si>
  <si>
    <r>
      <rPr>
        <sz val="14"/>
        <rFont val="方正仿宋_GBK"/>
        <charset val="134"/>
      </rPr>
      <t>完成整体进度</t>
    </r>
    <r>
      <rPr>
        <sz val="14"/>
        <rFont val="Times New Roman"/>
        <charset val="134"/>
      </rPr>
      <t>8%</t>
    </r>
  </si>
  <si>
    <r>
      <rPr>
        <sz val="14"/>
        <rFont val="方正仿宋_GBK"/>
        <charset val="134"/>
      </rPr>
      <t>完成整体进度</t>
    </r>
    <r>
      <rPr>
        <sz val="14"/>
        <rFont val="Times New Roman"/>
        <charset val="134"/>
      </rPr>
      <t>16%</t>
    </r>
  </si>
  <si>
    <r>
      <rPr>
        <sz val="14"/>
        <rFont val="方正仿宋_GBK"/>
        <charset val="134"/>
      </rPr>
      <t>完成整体进度</t>
    </r>
    <r>
      <rPr>
        <sz val="14"/>
        <rFont val="Times New Roman"/>
        <charset val="134"/>
      </rPr>
      <t>24%</t>
    </r>
  </si>
  <si>
    <r>
      <rPr>
        <sz val="14"/>
        <rFont val="方正仿宋_GBK"/>
        <charset val="134"/>
      </rPr>
      <t>完成整体进度</t>
    </r>
    <r>
      <rPr>
        <sz val="14"/>
        <rFont val="Times New Roman"/>
        <charset val="134"/>
      </rPr>
      <t>48%</t>
    </r>
  </si>
  <si>
    <r>
      <rPr>
        <sz val="14"/>
        <rFont val="方正仿宋_GBK"/>
        <charset val="134"/>
      </rPr>
      <t>完成整体进度</t>
    </r>
    <r>
      <rPr>
        <sz val="14"/>
        <rFont val="Times New Roman"/>
        <charset val="134"/>
      </rPr>
      <t>56%</t>
    </r>
  </si>
  <si>
    <r>
      <rPr>
        <sz val="14"/>
        <rFont val="方正仿宋_GBK"/>
        <charset val="134"/>
      </rPr>
      <t>完成整体进度</t>
    </r>
    <r>
      <rPr>
        <sz val="14"/>
        <rFont val="Times New Roman"/>
        <charset val="134"/>
      </rPr>
      <t>64%</t>
    </r>
  </si>
  <si>
    <r>
      <rPr>
        <sz val="14"/>
        <rFont val="方正仿宋_GBK"/>
        <charset val="134"/>
      </rPr>
      <t>完成整体进度</t>
    </r>
    <r>
      <rPr>
        <sz val="14"/>
        <rFont val="Times New Roman"/>
        <charset val="134"/>
      </rPr>
      <t>72%</t>
    </r>
  </si>
  <si>
    <r>
      <rPr>
        <sz val="14"/>
        <rFont val="方正仿宋_GBK"/>
        <charset val="134"/>
      </rPr>
      <t>完成整体进度</t>
    </r>
    <r>
      <rPr>
        <sz val="14"/>
        <rFont val="Times New Roman"/>
        <charset val="134"/>
      </rPr>
      <t>80%</t>
    </r>
  </si>
  <si>
    <r>
      <rPr>
        <sz val="14"/>
        <rFont val="方正仿宋_GBK"/>
        <charset val="134"/>
      </rPr>
      <t>完成整体进度</t>
    </r>
    <r>
      <rPr>
        <sz val="14"/>
        <rFont val="Times New Roman"/>
        <charset val="134"/>
      </rPr>
      <t>88%</t>
    </r>
  </si>
  <si>
    <r>
      <rPr>
        <sz val="14"/>
        <rFont val="方正仿宋_GBK"/>
        <charset val="134"/>
      </rPr>
      <t>完成整体进度</t>
    </r>
    <r>
      <rPr>
        <sz val="14"/>
        <rFont val="Times New Roman"/>
        <charset val="134"/>
      </rPr>
      <t>100%</t>
    </r>
  </si>
  <si>
    <t>奉节县渣土消纳场建设工程</t>
  </si>
  <si>
    <r>
      <rPr>
        <sz val="14"/>
        <rFont val="方正仿宋_GBK"/>
        <charset val="134"/>
      </rPr>
      <t>朱衣镇</t>
    </r>
    <r>
      <rPr>
        <sz val="14"/>
        <rFont val="Times New Roman"/>
        <charset val="134"/>
      </rPr>
      <t xml:space="preserve">
</t>
    </r>
    <r>
      <rPr>
        <sz val="14"/>
        <rFont val="方正仿宋_GBK"/>
        <charset val="134"/>
      </rPr>
      <t>鱼复街道</t>
    </r>
    <r>
      <rPr>
        <sz val="14"/>
        <rFont val="Times New Roman"/>
        <charset val="134"/>
      </rPr>
      <t xml:space="preserve">
</t>
    </r>
    <r>
      <rPr>
        <sz val="14"/>
        <rFont val="方正仿宋_GBK"/>
        <charset val="134"/>
      </rPr>
      <t>永安街道</t>
    </r>
  </si>
  <si>
    <r>
      <rPr>
        <sz val="14"/>
        <rFont val="方正仿宋_GBK"/>
        <charset val="134"/>
      </rPr>
      <t>规划</t>
    </r>
    <r>
      <rPr>
        <sz val="14"/>
        <rFont val="Times New Roman"/>
        <charset val="134"/>
      </rPr>
      <t>4</t>
    </r>
    <r>
      <rPr>
        <sz val="14"/>
        <rFont val="方正仿宋_GBK"/>
        <charset val="134"/>
      </rPr>
      <t>处弃渣场选址，根据地形高程计算，按照最大堆渣高度不超过</t>
    </r>
    <r>
      <rPr>
        <sz val="14"/>
        <rFont val="Times New Roman"/>
        <charset val="134"/>
      </rPr>
      <t xml:space="preserve">15m </t>
    </r>
    <r>
      <rPr>
        <sz val="14"/>
        <rFont val="方正仿宋_GBK"/>
        <charset val="134"/>
      </rPr>
      <t>计，土石方容量共计</t>
    </r>
    <r>
      <rPr>
        <sz val="14"/>
        <rFont val="Times New Roman"/>
        <charset val="134"/>
      </rPr>
      <t>327.50</t>
    </r>
    <r>
      <rPr>
        <sz val="14"/>
        <rFont val="方正仿宋_GBK"/>
        <charset val="134"/>
      </rPr>
      <t>万立方米，其中</t>
    </r>
    <r>
      <rPr>
        <sz val="14"/>
        <rFont val="Times New Roman"/>
        <charset val="134"/>
      </rPr>
      <t>3</t>
    </r>
    <r>
      <rPr>
        <sz val="14"/>
        <rFont val="方正仿宋_GBK"/>
        <charset val="134"/>
      </rPr>
      <t>处推荐选址容量合计</t>
    </r>
    <r>
      <rPr>
        <sz val="14"/>
        <rFont val="Times New Roman"/>
        <charset val="134"/>
      </rPr>
      <t>213.32</t>
    </r>
    <r>
      <rPr>
        <sz val="14"/>
        <rFont val="方正仿宋_GBK"/>
        <charset val="134"/>
      </rPr>
      <t>万立方米，</t>
    </r>
    <r>
      <rPr>
        <sz val="14"/>
        <rFont val="Times New Roman"/>
        <charset val="134"/>
      </rPr>
      <t>2</t>
    </r>
    <r>
      <rPr>
        <sz val="14"/>
        <rFont val="方正仿宋_GBK"/>
        <charset val="134"/>
      </rPr>
      <t>处备用选址容量合计</t>
    </r>
    <r>
      <rPr>
        <sz val="14"/>
        <rFont val="Times New Roman"/>
        <charset val="134"/>
      </rPr>
      <t xml:space="preserve">
114.18</t>
    </r>
    <r>
      <rPr>
        <sz val="14"/>
        <rFont val="方正仿宋_GBK"/>
        <charset val="134"/>
      </rPr>
      <t>万立方米。</t>
    </r>
  </si>
  <si>
    <r>
      <rPr>
        <sz val="12"/>
        <rFont val="方正仿宋_GBK"/>
        <charset val="134"/>
      </rPr>
      <t>完成进度</t>
    </r>
    <r>
      <rPr>
        <sz val="12"/>
        <rFont val="Times New Roman"/>
        <charset val="134"/>
      </rPr>
      <t>50%</t>
    </r>
  </si>
  <si>
    <r>
      <rPr>
        <sz val="14"/>
        <rFont val="方正仿宋_GBK"/>
        <charset val="134"/>
      </rPr>
      <t>完成整体进度的</t>
    </r>
    <r>
      <rPr>
        <sz val="14"/>
        <rFont val="Times New Roman"/>
        <charset val="134"/>
      </rPr>
      <t>3%</t>
    </r>
  </si>
  <si>
    <r>
      <rPr>
        <sz val="14"/>
        <rFont val="方正仿宋_GBK"/>
        <charset val="134"/>
      </rPr>
      <t>完成进度的</t>
    </r>
    <r>
      <rPr>
        <sz val="14"/>
        <rFont val="Times New Roman"/>
        <charset val="134"/>
      </rPr>
      <t>6%</t>
    </r>
  </si>
  <si>
    <r>
      <rPr>
        <sz val="14"/>
        <rFont val="方正仿宋_GBK"/>
        <charset val="134"/>
      </rPr>
      <t>完成进度的</t>
    </r>
    <r>
      <rPr>
        <sz val="14"/>
        <rFont val="Times New Roman"/>
        <charset val="134"/>
      </rPr>
      <t>9%</t>
    </r>
  </si>
  <si>
    <r>
      <rPr>
        <sz val="14"/>
        <rFont val="方正仿宋_GBK"/>
        <charset val="134"/>
      </rPr>
      <t>完成进度的</t>
    </r>
    <r>
      <rPr>
        <sz val="14"/>
        <rFont val="Times New Roman"/>
        <charset val="134"/>
      </rPr>
      <t>12%</t>
    </r>
  </si>
  <si>
    <r>
      <rPr>
        <sz val="14"/>
        <rFont val="方正仿宋_GBK"/>
        <charset val="134"/>
      </rPr>
      <t>完成进度的</t>
    </r>
    <r>
      <rPr>
        <sz val="14"/>
        <rFont val="Times New Roman"/>
        <charset val="134"/>
      </rPr>
      <t>24%</t>
    </r>
  </si>
  <si>
    <r>
      <rPr>
        <sz val="14"/>
        <rFont val="方正仿宋_GBK"/>
        <charset val="134"/>
      </rPr>
      <t>完成进度的</t>
    </r>
    <r>
      <rPr>
        <sz val="14"/>
        <rFont val="Times New Roman"/>
        <charset val="134"/>
      </rPr>
      <t>28%</t>
    </r>
  </si>
  <si>
    <r>
      <rPr>
        <sz val="14"/>
        <rFont val="方正仿宋_GBK"/>
        <charset val="134"/>
      </rPr>
      <t>完成进度的</t>
    </r>
    <r>
      <rPr>
        <sz val="14"/>
        <rFont val="Times New Roman"/>
        <charset val="134"/>
      </rPr>
      <t>33%</t>
    </r>
  </si>
  <si>
    <r>
      <rPr>
        <sz val="14"/>
        <rFont val="方正仿宋_GBK"/>
        <charset val="134"/>
      </rPr>
      <t>完成进度的</t>
    </r>
    <r>
      <rPr>
        <sz val="14"/>
        <rFont val="Times New Roman"/>
        <charset val="134"/>
      </rPr>
      <t>38%</t>
    </r>
  </si>
  <si>
    <r>
      <rPr>
        <sz val="14"/>
        <rFont val="方正仿宋_GBK"/>
        <charset val="134"/>
      </rPr>
      <t>完成进度的</t>
    </r>
    <r>
      <rPr>
        <sz val="14"/>
        <rFont val="Times New Roman"/>
        <charset val="134"/>
      </rPr>
      <t>43%</t>
    </r>
  </si>
  <si>
    <r>
      <rPr>
        <b/>
        <sz val="14"/>
        <rFont val="方正仿宋_GBK"/>
        <charset val="134"/>
      </rPr>
      <t>六、县农业农村委（</t>
    </r>
    <r>
      <rPr>
        <b/>
        <sz val="14"/>
        <rFont val="Times New Roman"/>
        <charset val="134"/>
      </rPr>
      <t>9</t>
    </r>
    <r>
      <rPr>
        <b/>
        <sz val="14"/>
        <rFont val="方正仿宋_GBK"/>
        <charset val="134"/>
      </rPr>
      <t>个）</t>
    </r>
  </si>
  <si>
    <r>
      <rPr>
        <sz val="16"/>
        <rFont val="方正仿宋_GBK"/>
        <charset val="134"/>
      </rPr>
      <t>奉节县</t>
    </r>
    <r>
      <rPr>
        <sz val="16"/>
        <rFont val="Times New Roman"/>
        <charset val="134"/>
      </rPr>
      <t>2024</t>
    </r>
    <r>
      <rPr>
        <sz val="16"/>
        <rFont val="方正仿宋_GBK"/>
        <charset val="134"/>
      </rPr>
      <t>高标准农田改造提升示范项目</t>
    </r>
  </si>
  <si>
    <t>县农田项目建设中心</t>
  </si>
  <si>
    <r>
      <rPr>
        <sz val="14"/>
        <rFont val="方正仿宋_GBK"/>
        <charset val="134"/>
      </rPr>
      <t>县农业</t>
    </r>
    <r>
      <rPr>
        <sz val="14"/>
        <rFont val="Times New Roman"/>
        <charset val="134"/>
      </rPr>
      <t xml:space="preserve">
</t>
    </r>
    <r>
      <rPr>
        <sz val="14"/>
        <rFont val="方正仿宋_GBK"/>
        <charset val="134"/>
      </rPr>
      <t>农村委</t>
    </r>
  </si>
  <si>
    <t>何永芬</t>
  </si>
  <si>
    <r>
      <rPr>
        <sz val="14"/>
        <rFont val="方正仿宋_GBK"/>
        <charset val="134"/>
      </rPr>
      <t>力争达到</t>
    </r>
    <r>
      <rPr>
        <sz val="14"/>
        <rFont val="Times New Roman"/>
        <charset val="134"/>
      </rPr>
      <t>4</t>
    </r>
    <r>
      <rPr>
        <sz val="14"/>
        <rFont val="方正仿宋_GBK"/>
        <charset val="134"/>
      </rPr>
      <t>万亩，目前市上还未下达建设任务。建设内容：土地整治，土壤改良，水利设施，道路设施。</t>
    </r>
  </si>
  <si>
    <t>无</t>
  </si>
  <si>
    <r>
      <rPr>
        <sz val="14"/>
        <rFont val="方正仿宋_GBK"/>
        <charset val="134"/>
      </rPr>
      <t>向市农业农村委上报</t>
    </r>
    <r>
      <rPr>
        <sz val="14"/>
        <rFont val="Times New Roman"/>
        <charset val="134"/>
      </rPr>
      <t>2024</t>
    </r>
    <r>
      <rPr>
        <sz val="14"/>
        <rFont val="方正仿宋_GBK"/>
        <charset val="134"/>
      </rPr>
      <t>年高标准农田项目计划申请书。</t>
    </r>
  </si>
  <si>
    <r>
      <rPr>
        <sz val="14"/>
        <rFont val="方正仿宋_GBK"/>
        <charset val="134"/>
      </rPr>
      <t>奉节县</t>
    </r>
    <r>
      <rPr>
        <sz val="14"/>
        <rFont val="Times New Roman"/>
        <charset val="134"/>
      </rPr>
      <t>2024</t>
    </r>
    <r>
      <rPr>
        <sz val="14"/>
        <rFont val="方正仿宋_GBK"/>
        <charset val="134"/>
      </rPr>
      <t>年高标准农田建设项目：市上项目计划下达过后，按程序招标选取设计单位，与设计单位一起对项目区实勘，完成初步设计。</t>
    </r>
  </si>
  <si>
    <r>
      <rPr>
        <sz val="14"/>
        <rFont val="方正仿宋_GBK"/>
        <charset val="134"/>
      </rPr>
      <t>奉节县</t>
    </r>
    <r>
      <rPr>
        <sz val="14"/>
        <rFont val="Times New Roman"/>
        <charset val="134"/>
      </rPr>
      <t>2024</t>
    </r>
    <r>
      <rPr>
        <sz val="14"/>
        <rFont val="方正仿宋_GBK"/>
        <charset val="134"/>
      </rPr>
      <t>年高标准农田建设项目：与乡镇积极沟通，落实</t>
    </r>
    <r>
      <rPr>
        <sz val="14"/>
        <rFont val="Times New Roman"/>
        <charset val="134"/>
      </rPr>
      <t>“</t>
    </r>
    <r>
      <rPr>
        <sz val="14"/>
        <rFont val="方正仿宋_GBK"/>
        <charset val="134"/>
      </rPr>
      <t>三到位</t>
    </r>
    <r>
      <rPr>
        <sz val="14"/>
        <rFont val="Times New Roman"/>
        <charset val="134"/>
      </rPr>
      <t>”</t>
    </r>
    <r>
      <rPr>
        <sz val="14"/>
        <rFont val="方正仿宋_GBK"/>
        <charset val="134"/>
      </rPr>
      <t>协议。</t>
    </r>
  </si>
  <si>
    <r>
      <rPr>
        <sz val="14"/>
        <rFont val="方正仿宋_GBK"/>
        <charset val="134"/>
      </rPr>
      <t>奉节县</t>
    </r>
    <r>
      <rPr>
        <sz val="14"/>
        <rFont val="Times New Roman"/>
        <charset val="134"/>
      </rPr>
      <t>2024</t>
    </r>
    <r>
      <rPr>
        <sz val="14"/>
        <rFont val="方正仿宋_GBK"/>
        <charset val="134"/>
      </rPr>
      <t>年高标准农田建设项目：完成初步设计并通过市农业农村委专家评审。</t>
    </r>
  </si>
  <si>
    <r>
      <rPr>
        <sz val="14"/>
        <rFont val="方正仿宋_GBK"/>
        <charset val="134"/>
      </rPr>
      <t>奉节县</t>
    </r>
    <r>
      <rPr>
        <sz val="14"/>
        <rFont val="Times New Roman"/>
        <charset val="134"/>
      </rPr>
      <t>2024</t>
    </r>
    <r>
      <rPr>
        <sz val="14"/>
        <rFont val="方正仿宋_GBK"/>
        <charset val="134"/>
      </rPr>
      <t>年高标准农田建设项目：按程序选取预算编制单位，对项目进行预算编制。</t>
    </r>
  </si>
  <si>
    <r>
      <rPr>
        <sz val="14"/>
        <rFont val="方正仿宋_GBK"/>
        <charset val="134"/>
      </rPr>
      <t>奉节县</t>
    </r>
    <r>
      <rPr>
        <sz val="14"/>
        <rFont val="Times New Roman"/>
        <charset val="134"/>
      </rPr>
      <t>2024</t>
    </r>
    <r>
      <rPr>
        <sz val="14"/>
        <rFont val="方正仿宋_GBK"/>
        <charset val="134"/>
      </rPr>
      <t>年高标准农田建设项目：完成施工单位、监理单位选取工作。</t>
    </r>
  </si>
  <si>
    <r>
      <rPr>
        <sz val="14"/>
        <rFont val="方正仿宋_GBK"/>
        <charset val="134"/>
      </rPr>
      <t>奉节县</t>
    </r>
    <r>
      <rPr>
        <sz val="14"/>
        <rFont val="Times New Roman"/>
        <charset val="134"/>
      </rPr>
      <t>2024</t>
    </r>
    <r>
      <rPr>
        <sz val="14"/>
        <rFont val="方正仿宋_GBK"/>
        <charset val="134"/>
      </rPr>
      <t>年高标准农田建设项目：与施工单位、监理单位签订合同，做好开工前准备。</t>
    </r>
  </si>
  <si>
    <r>
      <rPr>
        <sz val="14"/>
        <rFont val="方正仿宋_GBK"/>
        <charset val="134"/>
      </rPr>
      <t>奉节县</t>
    </r>
    <r>
      <rPr>
        <sz val="14"/>
        <rFont val="Times New Roman"/>
        <charset val="134"/>
      </rPr>
      <t>2024</t>
    </r>
    <r>
      <rPr>
        <sz val="14"/>
        <rFont val="方正仿宋_GBK"/>
        <charset val="134"/>
      </rPr>
      <t>年高标准农田建设项目：项目进场开工，完成材料送检、土石方开挖、道路开挖、清杂等工作，同时配合乡镇积极协调当地矛盾。</t>
    </r>
  </si>
  <si>
    <r>
      <rPr>
        <sz val="14"/>
        <rFont val="方正仿宋_GBK"/>
        <charset val="134"/>
      </rPr>
      <t>奉节县</t>
    </r>
    <r>
      <rPr>
        <sz val="14"/>
        <rFont val="Times New Roman"/>
        <charset val="134"/>
      </rPr>
      <t>2024</t>
    </r>
    <r>
      <rPr>
        <sz val="14"/>
        <rFont val="方正仿宋_GBK"/>
        <charset val="134"/>
      </rPr>
      <t>年高标准农田建设项目：完成材料送检、土石方开挖、道路开挖、清杂等工作，同时配合乡镇积极协调当地矛盾。</t>
    </r>
    <r>
      <rPr>
        <sz val="14"/>
        <rFont val="Times New Roman"/>
        <charset val="134"/>
      </rPr>
      <t xml:space="preserve">
</t>
    </r>
  </si>
  <si>
    <r>
      <rPr>
        <sz val="14"/>
        <rFont val="方正仿宋_GBK"/>
        <charset val="134"/>
      </rPr>
      <t>奉节县</t>
    </r>
    <r>
      <rPr>
        <sz val="14"/>
        <rFont val="Times New Roman"/>
        <charset val="134"/>
      </rPr>
      <t>2024</t>
    </r>
    <r>
      <rPr>
        <sz val="14"/>
        <rFont val="方正仿宋_GBK"/>
        <charset val="134"/>
      </rPr>
      <t>年高标准农田建设项目：完场材料送检、土石方开挖、道路开挖、清杂等工作，同时配合乡镇积极协调当地矛盾。</t>
    </r>
  </si>
  <si>
    <r>
      <rPr>
        <sz val="16"/>
        <rFont val="方正仿宋_GBK"/>
        <charset val="134"/>
      </rPr>
      <t>奉节县</t>
    </r>
    <r>
      <rPr>
        <sz val="16"/>
        <rFont val="Times New Roman"/>
        <charset val="134"/>
      </rPr>
      <t>2024</t>
    </r>
    <r>
      <rPr>
        <sz val="16"/>
        <rFont val="方正仿宋_GBK"/>
        <charset val="134"/>
      </rPr>
      <t>年</t>
    </r>
    <r>
      <rPr>
        <sz val="16"/>
        <rFont val="Times New Roman"/>
        <charset val="134"/>
      </rPr>
      <t>1000</t>
    </r>
    <r>
      <rPr>
        <sz val="16"/>
        <rFont val="方正仿宋_GBK"/>
        <charset val="134"/>
      </rPr>
      <t>万只肉兔产业链续建项目</t>
    </r>
  </si>
  <si>
    <t>招商业主</t>
  </si>
  <si>
    <r>
      <rPr>
        <sz val="14"/>
        <rFont val="Times New Roman"/>
        <charset val="134"/>
      </rPr>
      <t>1.</t>
    </r>
    <r>
      <rPr>
        <sz val="14"/>
        <rFont val="方正仿宋_GBK"/>
        <charset val="134"/>
      </rPr>
      <t>建设</t>
    </r>
    <r>
      <rPr>
        <sz val="14"/>
        <rFont val="Times New Roman"/>
        <charset val="134"/>
      </rPr>
      <t xml:space="preserve">100 </t>
    </r>
    <r>
      <rPr>
        <sz val="14"/>
        <rFont val="方正仿宋_GBK"/>
        <charset val="134"/>
      </rPr>
      <t>个标准化肉兔养殖单元，年出栏商品兔达到</t>
    </r>
    <r>
      <rPr>
        <sz val="14"/>
        <rFont val="Times New Roman"/>
        <charset val="134"/>
      </rPr>
      <t>500</t>
    </r>
    <r>
      <rPr>
        <sz val="14"/>
        <rFont val="方正仿宋_GBK"/>
        <charset val="134"/>
      </rPr>
      <t>万只；</t>
    </r>
    <r>
      <rPr>
        <sz val="14"/>
        <rFont val="Times New Roman"/>
        <charset val="134"/>
      </rPr>
      <t>2.</t>
    </r>
    <r>
      <rPr>
        <sz val="14"/>
        <rFont val="方正仿宋_GBK"/>
        <charset val="134"/>
      </rPr>
      <t>建设</t>
    </r>
    <r>
      <rPr>
        <sz val="14"/>
        <rFont val="Times New Roman"/>
        <charset val="134"/>
      </rPr>
      <t>1</t>
    </r>
    <r>
      <rPr>
        <sz val="14"/>
        <rFont val="方正仿宋_GBK"/>
        <charset val="134"/>
      </rPr>
      <t>个肉兔产业园区。</t>
    </r>
  </si>
  <si>
    <r>
      <rPr>
        <sz val="14"/>
        <rFont val="Times New Roman"/>
        <charset val="134"/>
      </rPr>
      <t xml:space="preserve">100 </t>
    </r>
    <r>
      <rPr>
        <sz val="14"/>
        <rFont val="方正仿宋_GBK"/>
        <charset val="134"/>
      </rPr>
      <t>个标准化肉兔养殖单元进行初选址和复核选址</t>
    </r>
  </si>
  <si>
    <t>办理相关手续</t>
  </si>
  <si>
    <r>
      <rPr>
        <sz val="14"/>
        <rFont val="方正仿宋_GBK"/>
        <charset val="134"/>
      </rPr>
      <t>开工</t>
    </r>
    <r>
      <rPr>
        <sz val="14"/>
        <rFont val="Times New Roman"/>
        <charset val="134"/>
      </rPr>
      <t>30</t>
    </r>
    <r>
      <rPr>
        <sz val="14"/>
        <rFont val="方正仿宋_GBK"/>
        <charset val="134"/>
      </rPr>
      <t>个标准化肉兔养殖单元</t>
    </r>
  </si>
  <si>
    <r>
      <rPr>
        <sz val="14"/>
        <rFont val="方正仿宋_GBK"/>
        <charset val="134"/>
      </rPr>
      <t>开工</t>
    </r>
    <r>
      <rPr>
        <sz val="14"/>
        <rFont val="Times New Roman"/>
        <charset val="134"/>
      </rPr>
      <t>30</t>
    </r>
    <r>
      <rPr>
        <sz val="14"/>
        <rFont val="方正仿宋_GBK"/>
        <charset val="134"/>
      </rPr>
      <t>个标准化肉兔养殖单元，</t>
    </r>
    <r>
      <rPr>
        <sz val="14"/>
        <rFont val="Times New Roman"/>
        <charset val="134"/>
      </rPr>
      <t>1</t>
    </r>
    <r>
      <rPr>
        <sz val="14"/>
        <rFont val="方正仿宋_GBK"/>
        <charset val="134"/>
      </rPr>
      <t>个肉兔产业园开工</t>
    </r>
  </si>
  <si>
    <r>
      <rPr>
        <sz val="14"/>
        <rFont val="方正仿宋_GBK"/>
        <charset val="134"/>
      </rPr>
      <t>开工</t>
    </r>
    <r>
      <rPr>
        <sz val="14"/>
        <rFont val="Times New Roman"/>
        <charset val="134"/>
      </rPr>
      <t>10</t>
    </r>
    <r>
      <rPr>
        <sz val="14"/>
        <rFont val="方正仿宋_GBK"/>
        <charset val="134"/>
      </rPr>
      <t>个标准化肉兔养殖单元</t>
    </r>
  </si>
  <si>
    <r>
      <rPr>
        <sz val="14"/>
        <rFont val="方正仿宋_GBK"/>
        <charset val="134"/>
      </rPr>
      <t>购买兔笼</t>
    </r>
    <r>
      <rPr>
        <sz val="14"/>
        <rFont val="Times New Roman"/>
        <charset val="134"/>
      </rPr>
      <t>2</t>
    </r>
    <r>
      <rPr>
        <sz val="14"/>
        <rFont val="方正仿宋_GBK"/>
        <charset val="134"/>
      </rPr>
      <t>万个</t>
    </r>
  </si>
  <si>
    <r>
      <rPr>
        <sz val="14"/>
        <rFont val="方正仿宋_GBK"/>
        <charset val="134"/>
      </rPr>
      <t>购买兔笼</t>
    </r>
    <r>
      <rPr>
        <sz val="14"/>
        <rFont val="Times New Roman"/>
        <charset val="134"/>
      </rPr>
      <t>2</t>
    </r>
    <r>
      <rPr>
        <sz val="14"/>
        <rFont val="方正仿宋_GBK"/>
        <charset val="134"/>
      </rPr>
      <t>万个，购买种兔</t>
    </r>
    <r>
      <rPr>
        <sz val="14"/>
        <rFont val="Times New Roman"/>
        <charset val="134"/>
      </rPr>
      <t>2</t>
    </r>
    <r>
      <rPr>
        <sz val="14"/>
        <rFont val="方正仿宋_GBK"/>
        <charset val="134"/>
      </rPr>
      <t>万只</t>
    </r>
  </si>
  <si>
    <r>
      <rPr>
        <sz val="14"/>
        <rFont val="方正仿宋_GBK"/>
        <charset val="134"/>
      </rPr>
      <t>完工标准化肉兔养殖单元</t>
    </r>
    <r>
      <rPr>
        <sz val="14"/>
        <rFont val="Times New Roman"/>
        <charset val="134"/>
      </rPr>
      <t>60</t>
    </r>
    <r>
      <rPr>
        <sz val="14"/>
        <rFont val="方正仿宋_GBK"/>
        <charset val="134"/>
      </rPr>
      <t>个，购买兔笼</t>
    </r>
    <r>
      <rPr>
        <sz val="14"/>
        <rFont val="Times New Roman"/>
        <charset val="134"/>
      </rPr>
      <t>2</t>
    </r>
    <r>
      <rPr>
        <sz val="14"/>
        <rFont val="方正仿宋_GBK"/>
        <charset val="134"/>
      </rPr>
      <t>万个，购买种兔</t>
    </r>
    <r>
      <rPr>
        <sz val="14"/>
        <rFont val="Times New Roman"/>
        <charset val="134"/>
      </rPr>
      <t>2</t>
    </r>
    <r>
      <rPr>
        <sz val="14"/>
        <rFont val="方正仿宋_GBK"/>
        <charset val="134"/>
      </rPr>
      <t>万只</t>
    </r>
  </si>
  <si>
    <r>
      <rPr>
        <sz val="14"/>
        <rFont val="方正仿宋_GBK"/>
        <charset val="134"/>
      </rPr>
      <t>完工标准化肉兔养殖单元</t>
    </r>
    <r>
      <rPr>
        <sz val="14"/>
        <rFont val="Times New Roman"/>
        <charset val="134"/>
      </rPr>
      <t>40</t>
    </r>
    <r>
      <rPr>
        <sz val="14"/>
        <rFont val="方正仿宋_GBK"/>
        <charset val="134"/>
      </rPr>
      <t>个，购买兔笼</t>
    </r>
    <r>
      <rPr>
        <sz val="14"/>
        <rFont val="Times New Roman"/>
        <charset val="134"/>
      </rPr>
      <t>1.5</t>
    </r>
    <r>
      <rPr>
        <sz val="14"/>
        <rFont val="方正仿宋_GBK"/>
        <charset val="134"/>
      </rPr>
      <t>万个，购买种兔</t>
    </r>
    <r>
      <rPr>
        <sz val="14"/>
        <rFont val="Times New Roman"/>
        <charset val="134"/>
      </rPr>
      <t>1</t>
    </r>
    <r>
      <rPr>
        <sz val="14"/>
        <rFont val="方正仿宋_GBK"/>
        <charset val="134"/>
      </rPr>
      <t>万只</t>
    </r>
  </si>
  <si>
    <r>
      <rPr>
        <sz val="14"/>
        <rFont val="方正仿宋_GBK"/>
        <charset val="134"/>
      </rPr>
      <t>投产标准化肉兔养殖单元</t>
    </r>
    <r>
      <rPr>
        <sz val="14"/>
        <rFont val="Times New Roman"/>
        <charset val="134"/>
      </rPr>
      <t>80</t>
    </r>
    <r>
      <rPr>
        <sz val="14"/>
        <rFont val="方正仿宋_GBK"/>
        <charset val="134"/>
      </rPr>
      <t>个，</t>
    </r>
    <r>
      <rPr>
        <sz val="14"/>
        <rFont val="Times New Roman"/>
        <charset val="134"/>
      </rPr>
      <t>1</t>
    </r>
    <r>
      <rPr>
        <sz val="14"/>
        <rFont val="方正仿宋_GBK"/>
        <charset val="134"/>
      </rPr>
      <t>个肉兔产业园完工</t>
    </r>
  </si>
  <si>
    <r>
      <rPr>
        <sz val="14"/>
        <rFont val="方正仿宋_GBK"/>
        <charset val="134"/>
      </rPr>
      <t>投产标准化肉兔养殖单元</t>
    </r>
    <r>
      <rPr>
        <sz val="14"/>
        <rFont val="Times New Roman"/>
        <charset val="134"/>
      </rPr>
      <t>100</t>
    </r>
    <r>
      <rPr>
        <sz val="14"/>
        <rFont val="方正仿宋_GBK"/>
        <charset val="134"/>
      </rPr>
      <t>个，肉兔产业园投产。</t>
    </r>
  </si>
  <si>
    <r>
      <rPr>
        <sz val="16"/>
        <rFont val="Times New Roman"/>
        <charset val="134"/>
      </rPr>
      <t>2024</t>
    </r>
    <r>
      <rPr>
        <sz val="16"/>
        <rFont val="方正仿宋_GBK"/>
        <charset val="134"/>
      </rPr>
      <t>年粮油高产高效建设项目</t>
    </r>
  </si>
  <si>
    <r>
      <rPr>
        <sz val="14"/>
        <rFont val="方正仿宋_GBK"/>
        <charset val="134"/>
      </rPr>
      <t>建设绿色高产高效示范片</t>
    </r>
    <r>
      <rPr>
        <sz val="14"/>
        <rFont val="Times New Roman"/>
        <charset val="134"/>
      </rPr>
      <t>5</t>
    </r>
    <r>
      <rPr>
        <sz val="14"/>
        <rFont val="方正仿宋_GBK"/>
        <charset val="134"/>
      </rPr>
      <t>个。</t>
    </r>
  </si>
  <si>
    <t>土地整治</t>
  </si>
  <si>
    <t>播种</t>
  </si>
  <si>
    <t>继续播种及田间管理</t>
  </si>
  <si>
    <t>田间管理</t>
  </si>
  <si>
    <t>田间管理维护</t>
  </si>
  <si>
    <t>田间管理及维护</t>
  </si>
  <si>
    <t>田间管理及收获</t>
  </si>
  <si>
    <t>收获</t>
  </si>
  <si>
    <t>收获加工</t>
  </si>
  <si>
    <r>
      <rPr>
        <sz val="16"/>
        <rFont val="方正仿宋_GBK"/>
        <charset val="134"/>
      </rPr>
      <t>奉节县</t>
    </r>
    <r>
      <rPr>
        <sz val="16"/>
        <rFont val="Times New Roman"/>
        <charset val="134"/>
      </rPr>
      <t>2024</t>
    </r>
    <r>
      <rPr>
        <sz val="16"/>
        <rFont val="方正仿宋_GBK"/>
        <charset val="134"/>
      </rPr>
      <t>年生猪养殖项目</t>
    </r>
  </si>
  <si>
    <r>
      <rPr>
        <sz val="14"/>
        <rFont val="方正仿宋_GBK"/>
        <charset val="134"/>
      </rPr>
      <t>新建、扩建建设</t>
    </r>
    <r>
      <rPr>
        <sz val="14"/>
        <rFont val="Times New Roman"/>
        <charset val="134"/>
      </rPr>
      <t>10000</t>
    </r>
    <r>
      <rPr>
        <sz val="14"/>
        <rFont val="方正仿宋_GBK"/>
        <charset val="134"/>
      </rPr>
      <t>平方米圈舍，引种良种母猪</t>
    </r>
    <r>
      <rPr>
        <sz val="14"/>
        <rFont val="Times New Roman"/>
        <charset val="134"/>
      </rPr>
      <t>1000</t>
    </r>
    <r>
      <rPr>
        <sz val="14"/>
        <rFont val="方正仿宋_GBK"/>
        <charset val="134"/>
      </rPr>
      <t>头，购买商品仔猪</t>
    </r>
    <r>
      <rPr>
        <sz val="14"/>
        <rFont val="Times New Roman"/>
        <charset val="134"/>
      </rPr>
      <t>5000</t>
    </r>
    <r>
      <rPr>
        <sz val="14"/>
        <rFont val="方正仿宋_GBK"/>
        <charset val="134"/>
      </rPr>
      <t>头，建设粪污处理设施</t>
    </r>
    <r>
      <rPr>
        <sz val="14"/>
        <rFont val="Times New Roman"/>
        <charset val="134"/>
      </rPr>
      <t>5000</t>
    </r>
    <r>
      <rPr>
        <sz val="14"/>
        <rFont val="方正仿宋_GBK"/>
        <charset val="134"/>
      </rPr>
      <t>立方米。</t>
    </r>
  </si>
  <si>
    <t>选址</t>
  </si>
  <si>
    <t>基础设施建设</t>
  </si>
  <si>
    <r>
      <rPr>
        <sz val="14"/>
        <rFont val="方正仿宋_GBK"/>
        <charset val="134"/>
      </rPr>
      <t>引进良种母猪</t>
    </r>
    <r>
      <rPr>
        <sz val="14"/>
        <rFont val="Times New Roman"/>
        <charset val="134"/>
      </rPr>
      <t>500</t>
    </r>
    <r>
      <rPr>
        <sz val="14"/>
        <rFont val="方正仿宋_GBK"/>
        <charset val="134"/>
      </rPr>
      <t>头，购买商品仔猪</t>
    </r>
    <r>
      <rPr>
        <sz val="14"/>
        <rFont val="Times New Roman"/>
        <charset val="134"/>
      </rPr>
      <t>1000</t>
    </r>
    <r>
      <rPr>
        <sz val="14"/>
        <rFont val="方正仿宋_GBK"/>
        <charset val="134"/>
      </rPr>
      <t>头</t>
    </r>
  </si>
  <si>
    <r>
      <rPr>
        <sz val="14"/>
        <rFont val="方正仿宋_GBK"/>
        <charset val="134"/>
      </rPr>
      <t>引进良种母猪</t>
    </r>
    <r>
      <rPr>
        <sz val="14"/>
        <rFont val="Times New Roman"/>
        <charset val="134"/>
      </rPr>
      <t>300</t>
    </r>
    <r>
      <rPr>
        <sz val="14"/>
        <rFont val="方正仿宋_GBK"/>
        <charset val="134"/>
      </rPr>
      <t>头，购买商品仔猪</t>
    </r>
    <r>
      <rPr>
        <sz val="14"/>
        <rFont val="Times New Roman"/>
        <charset val="134"/>
      </rPr>
      <t>1000</t>
    </r>
    <r>
      <rPr>
        <sz val="14"/>
        <rFont val="方正仿宋_GBK"/>
        <charset val="134"/>
      </rPr>
      <t>头</t>
    </r>
  </si>
  <si>
    <r>
      <rPr>
        <sz val="14"/>
        <rFont val="方正仿宋_GBK"/>
        <charset val="134"/>
      </rPr>
      <t>引进良种母猪</t>
    </r>
    <r>
      <rPr>
        <sz val="14"/>
        <rFont val="Times New Roman"/>
        <charset val="134"/>
      </rPr>
      <t>200</t>
    </r>
    <r>
      <rPr>
        <sz val="14"/>
        <rFont val="方正仿宋_GBK"/>
        <charset val="134"/>
      </rPr>
      <t>头，购买商品仔猪</t>
    </r>
    <r>
      <rPr>
        <sz val="14"/>
        <rFont val="Times New Roman"/>
        <charset val="134"/>
      </rPr>
      <t>1000</t>
    </r>
    <r>
      <rPr>
        <sz val="14"/>
        <rFont val="方正仿宋_GBK"/>
        <charset val="134"/>
      </rPr>
      <t>头</t>
    </r>
  </si>
  <si>
    <r>
      <rPr>
        <sz val="14"/>
        <rFont val="方正仿宋_GBK"/>
        <charset val="134"/>
      </rPr>
      <t>购买商品仔猪</t>
    </r>
    <r>
      <rPr>
        <sz val="14"/>
        <rFont val="Times New Roman"/>
        <charset val="134"/>
      </rPr>
      <t>1000</t>
    </r>
    <r>
      <rPr>
        <sz val="14"/>
        <rFont val="方正仿宋_GBK"/>
        <charset val="134"/>
      </rPr>
      <t>头</t>
    </r>
  </si>
  <si>
    <t>粪污处理设施建设</t>
  </si>
  <si>
    <t>草堂镇桂兴村农产品生产加工微型产业园项目</t>
  </si>
  <si>
    <t>重庆市奉节县九品茶叶有限公司</t>
  </si>
  <si>
    <r>
      <rPr>
        <sz val="14"/>
        <rFont val="方正仿宋_GBK"/>
        <charset val="134"/>
      </rPr>
      <t>租赁草堂镇桂兴村扶贫车间，建成农产品加工基地</t>
    </r>
    <r>
      <rPr>
        <sz val="14"/>
        <rFont val="Times New Roman"/>
        <charset val="134"/>
      </rPr>
      <t>2000</t>
    </r>
    <r>
      <rPr>
        <sz val="14"/>
        <rFont val="方正仿宋_GBK"/>
        <charset val="134"/>
      </rPr>
      <t>平方米；建成腊肉加工生产线两条，购置大型全自动腊肉烘干机机</t>
    </r>
    <r>
      <rPr>
        <sz val="14"/>
        <rFont val="Times New Roman"/>
        <charset val="134"/>
      </rPr>
      <t>3</t>
    </r>
    <r>
      <rPr>
        <sz val="14"/>
        <rFont val="方正仿宋_GBK"/>
        <charset val="134"/>
      </rPr>
      <t>台、腊肉切条切片机</t>
    </r>
    <r>
      <rPr>
        <sz val="14"/>
        <rFont val="Times New Roman"/>
        <charset val="134"/>
      </rPr>
      <t>5</t>
    </r>
    <r>
      <rPr>
        <sz val="14"/>
        <rFont val="方正仿宋_GBK"/>
        <charset val="134"/>
      </rPr>
      <t>台、冷却机</t>
    </r>
    <r>
      <rPr>
        <sz val="14"/>
        <rFont val="Times New Roman"/>
        <charset val="134"/>
      </rPr>
      <t>10</t>
    </r>
    <r>
      <rPr>
        <sz val="14"/>
        <rFont val="方正仿宋_GBK"/>
        <charset val="134"/>
      </rPr>
      <t>台、脱水风干设备</t>
    </r>
    <r>
      <rPr>
        <sz val="14"/>
        <rFont val="Times New Roman"/>
        <charset val="134"/>
      </rPr>
      <t>15</t>
    </r>
    <r>
      <rPr>
        <sz val="14"/>
        <rFont val="方正仿宋_GBK"/>
        <charset val="134"/>
      </rPr>
      <t>台、真空包装设备</t>
    </r>
    <r>
      <rPr>
        <sz val="14"/>
        <rFont val="Times New Roman"/>
        <charset val="134"/>
      </rPr>
      <t>15</t>
    </r>
    <r>
      <rPr>
        <sz val="14"/>
        <rFont val="方正仿宋_GBK"/>
        <charset val="134"/>
      </rPr>
      <t>台；建成干洋芋块生产线两条，购置毛辊清洗机</t>
    </r>
    <r>
      <rPr>
        <sz val="14"/>
        <rFont val="Times New Roman"/>
        <charset val="134"/>
      </rPr>
      <t>5</t>
    </r>
    <r>
      <rPr>
        <sz val="14"/>
        <rFont val="方正仿宋_GBK"/>
        <charset val="134"/>
      </rPr>
      <t>台、大型全自动切片机</t>
    </r>
    <r>
      <rPr>
        <sz val="14"/>
        <rFont val="Times New Roman"/>
        <charset val="134"/>
      </rPr>
      <t>5</t>
    </r>
    <r>
      <rPr>
        <sz val="14"/>
        <rFont val="方正仿宋_GBK"/>
        <charset val="134"/>
      </rPr>
      <t>台、冷却机</t>
    </r>
    <r>
      <rPr>
        <sz val="14"/>
        <rFont val="Times New Roman"/>
        <charset val="134"/>
      </rPr>
      <t>10</t>
    </r>
    <r>
      <rPr>
        <sz val="14"/>
        <rFont val="方正仿宋_GBK"/>
        <charset val="134"/>
      </rPr>
      <t>台、脱水设备</t>
    </r>
    <r>
      <rPr>
        <sz val="14"/>
        <rFont val="Times New Roman"/>
        <charset val="134"/>
      </rPr>
      <t>10</t>
    </r>
    <r>
      <rPr>
        <sz val="14"/>
        <rFont val="方正仿宋_GBK"/>
        <charset val="134"/>
      </rPr>
      <t>台、真空包装设备</t>
    </r>
    <r>
      <rPr>
        <sz val="14"/>
        <rFont val="Times New Roman"/>
        <charset val="134"/>
      </rPr>
      <t>10</t>
    </r>
    <r>
      <rPr>
        <sz val="14"/>
        <rFont val="方正仿宋_GBK"/>
        <charset val="134"/>
      </rPr>
      <t>台；建成萝卜干生产线一条，购置清洗装置</t>
    </r>
    <r>
      <rPr>
        <sz val="14"/>
        <rFont val="Times New Roman"/>
        <charset val="134"/>
      </rPr>
      <t>10</t>
    </r>
    <r>
      <rPr>
        <sz val="14"/>
        <rFont val="方正仿宋_GBK"/>
        <charset val="134"/>
      </rPr>
      <t>台、分选装置</t>
    </r>
    <r>
      <rPr>
        <sz val="14"/>
        <rFont val="Times New Roman"/>
        <charset val="134"/>
      </rPr>
      <t>10</t>
    </r>
    <r>
      <rPr>
        <sz val="14"/>
        <rFont val="方正仿宋_GBK"/>
        <charset val="134"/>
      </rPr>
      <t>台、自动切片设备</t>
    </r>
    <r>
      <rPr>
        <sz val="14"/>
        <rFont val="Times New Roman"/>
        <charset val="134"/>
      </rPr>
      <t>5</t>
    </r>
    <r>
      <rPr>
        <sz val="14"/>
        <rFont val="方正仿宋_GBK"/>
        <charset val="134"/>
      </rPr>
      <t>台；建成大头菜生产线一条，购置挤水揉制机</t>
    </r>
    <r>
      <rPr>
        <sz val="14"/>
        <rFont val="Times New Roman"/>
        <charset val="134"/>
      </rPr>
      <t>5</t>
    </r>
    <r>
      <rPr>
        <sz val="14"/>
        <rFont val="方正仿宋_GBK"/>
        <charset val="134"/>
      </rPr>
      <t>台、大头菜拉丝机</t>
    </r>
    <r>
      <rPr>
        <sz val="14"/>
        <rFont val="Times New Roman"/>
        <charset val="134"/>
      </rPr>
      <t>6</t>
    </r>
    <r>
      <rPr>
        <sz val="14"/>
        <rFont val="方正仿宋_GBK"/>
        <charset val="134"/>
      </rPr>
      <t>台、揉制包裹机</t>
    </r>
    <r>
      <rPr>
        <sz val="14"/>
        <rFont val="Times New Roman"/>
        <charset val="134"/>
      </rPr>
      <t>6</t>
    </r>
    <r>
      <rPr>
        <sz val="14"/>
        <rFont val="方正仿宋_GBK"/>
        <charset val="134"/>
      </rPr>
      <t>台；流转土地</t>
    </r>
    <r>
      <rPr>
        <sz val="14"/>
        <rFont val="Times New Roman"/>
        <charset val="134"/>
      </rPr>
      <t>1000</t>
    </r>
    <r>
      <rPr>
        <sz val="14"/>
        <rFont val="方正仿宋_GBK"/>
        <charset val="134"/>
      </rPr>
      <t>亩；签约种植农户</t>
    </r>
    <r>
      <rPr>
        <sz val="14"/>
        <rFont val="Times New Roman"/>
        <charset val="134"/>
      </rPr>
      <t>50</t>
    </r>
    <r>
      <rPr>
        <sz val="14"/>
        <rFont val="方正仿宋_GBK"/>
        <charset val="134"/>
      </rPr>
      <t>户。</t>
    </r>
  </si>
  <si>
    <t>策划项目，编制项目实施方案</t>
  </si>
  <si>
    <t>开展项目选项址及编制设计预算等前期工作</t>
  </si>
  <si>
    <t>项目开工</t>
  </si>
  <si>
    <t>厂房建设</t>
  </si>
  <si>
    <t>加工设备订购</t>
  </si>
  <si>
    <t>包装设备订购</t>
  </si>
  <si>
    <t>包装设备安装</t>
  </si>
  <si>
    <t>奉节县平安乡林口村农产品加工项目</t>
  </si>
  <si>
    <t>重庆夔奉食品有限公司</t>
  </si>
  <si>
    <t>平安乡</t>
  </si>
  <si>
    <r>
      <rPr>
        <sz val="14"/>
        <rFont val="方正仿宋_GBK"/>
        <charset val="134"/>
      </rPr>
      <t>预计总投资</t>
    </r>
    <r>
      <rPr>
        <sz val="14"/>
        <rFont val="Times New Roman"/>
        <charset val="134"/>
      </rPr>
      <t>4000</t>
    </r>
    <r>
      <rPr>
        <sz val="14"/>
        <rFont val="方正仿宋_GBK"/>
        <charset val="134"/>
      </rPr>
      <t>万元，建设一个年产</t>
    </r>
    <r>
      <rPr>
        <sz val="14"/>
        <rFont val="Times New Roman"/>
        <charset val="134"/>
      </rPr>
      <t>2.4</t>
    </r>
    <r>
      <rPr>
        <sz val="14"/>
        <rFont val="方正仿宋_GBK"/>
        <charset val="134"/>
      </rPr>
      <t>万吨的农副产品加工厂，共分两期建设。一期预计于</t>
    </r>
    <r>
      <rPr>
        <sz val="14"/>
        <rFont val="Times New Roman"/>
        <charset val="134"/>
      </rPr>
      <t>2023</t>
    </r>
    <r>
      <rPr>
        <sz val="14"/>
        <rFont val="方正仿宋_GBK"/>
        <charset val="134"/>
      </rPr>
      <t>年</t>
    </r>
    <r>
      <rPr>
        <sz val="14"/>
        <rFont val="Times New Roman"/>
        <charset val="134"/>
      </rPr>
      <t>3</t>
    </r>
    <r>
      <rPr>
        <sz val="14"/>
        <rFont val="方正仿宋_GBK"/>
        <charset val="134"/>
      </rPr>
      <t>月</t>
    </r>
    <r>
      <rPr>
        <sz val="14"/>
        <rFont val="Times New Roman"/>
        <charset val="134"/>
      </rPr>
      <t>30</t>
    </r>
    <r>
      <rPr>
        <sz val="14"/>
        <rFont val="方正仿宋_GBK"/>
        <charset val="134"/>
      </rPr>
      <t>日之前投资</t>
    </r>
    <r>
      <rPr>
        <sz val="14"/>
        <rFont val="Times New Roman"/>
        <charset val="134"/>
      </rPr>
      <t>2000</t>
    </r>
    <r>
      <rPr>
        <sz val="14"/>
        <rFont val="方正仿宋_GBK"/>
        <charset val="134"/>
      </rPr>
      <t>万元建设一条年产</t>
    </r>
    <r>
      <rPr>
        <sz val="14"/>
        <rFont val="Times New Roman"/>
        <charset val="134"/>
      </rPr>
      <t>1.2</t>
    </r>
    <r>
      <rPr>
        <sz val="14"/>
        <rFont val="方正仿宋_GBK"/>
        <charset val="134"/>
      </rPr>
      <t>万吨农副产品生产线，其中包括</t>
    </r>
    <r>
      <rPr>
        <sz val="14"/>
        <rFont val="Times New Roman"/>
        <charset val="134"/>
      </rPr>
      <t>800</t>
    </r>
    <r>
      <rPr>
        <sz val="14"/>
        <rFont val="方正仿宋_GBK"/>
        <charset val="134"/>
      </rPr>
      <t>平方米标准化农产品生产车间（包括生产厂房、冷热风干燥房、成品库、冻库、质量检验化验室等）；购置农产品生产线</t>
    </r>
    <r>
      <rPr>
        <sz val="14"/>
        <rFont val="Times New Roman"/>
        <charset val="134"/>
      </rPr>
      <t>1</t>
    </r>
    <r>
      <rPr>
        <sz val="14"/>
        <rFont val="方正仿宋_GBK"/>
        <charset val="134"/>
      </rPr>
      <t>条（包括农产品流水线加工设备、多功蔬菜切片设备、自动化混料设备、烘干设备、包装间设备、自动提料灌装机一套、清洗机械、去皮机械设备、连续打包机、封口机、质检设备、生产日期打码机等设备）；购买冷链运输车</t>
    </r>
    <r>
      <rPr>
        <sz val="14"/>
        <rFont val="Times New Roman"/>
        <charset val="134"/>
      </rPr>
      <t>1</t>
    </r>
    <r>
      <rPr>
        <sz val="14"/>
        <rFont val="方正仿宋_GBK"/>
        <charset val="134"/>
      </rPr>
      <t>辆、手托式叉车</t>
    </r>
    <r>
      <rPr>
        <sz val="14"/>
        <rFont val="Times New Roman"/>
        <charset val="134"/>
      </rPr>
      <t>4</t>
    </r>
    <r>
      <rPr>
        <sz val="14"/>
        <rFont val="方正仿宋_GBK"/>
        <charset val="134"/>
      </rPr>
      <t>台等其他设施设备。二期预计于</t>
    </r>
    <r>
      <rPr>
        <sz val="14"/>
        <rFont val="Times New Roman"/>
        <charset val="134"/>
      </rPr>
      <t>2024</t>
    </r>
    <r>
      <rPr>
        <sz val="14"/>
        <rFont val="方正仿宋_GBK"/>
        <charset val="134"/>
      </rPr>
      <t>年</t>
    </r>
    <r>
      <rPr>
        <sz val="14"/>
        <rFont val="Times New Roman"/>
        <charset val="134"/>
      </rPr>
      <t>3</t>
    </r>
    <r>
      <rPr>
        <sz val="14"/>
        <rFont val="方正仿宋_GBK"/>
        <charset val="134"/>
      </rPr>
      <t>月</t>
    </r>
    <r>
      <rPr>
        <sz val="14"/>
        <rFont val="Times New Roman"/>
        <charset val="134"/>
      </rPr>
      <t>30</t>
    </r>
    <r>
      <rPr>
        <sz val="14"/>
        <rFont val="方正仿宋_GBK"/>
        <charset val="134"/>
      </rPr>
      <t>日之前投资</t>
    </r>
    <r>
      <rPr>
        <sz val="14"/>
        <rFont val="Times New Roman"/>
        <charset val="134"/>
      </rPr>
      <t>2000</t>
    </r>
    <r>
      <rPr>
        <sz val="14"/>
        <rFont val="方正仿宋_GBK"/>
        <charset val="134"/>
      </rPr>
      <t>万元扩建一条年产</t>
    </r>
    <r>
      <rPr>
        <sz val="14"/>
        <rFont val="Times New Roman"/>
        <charset val="134"/>
      </rPr>
      <t>1.2</t>
    </r>
    <r>
      <rPr>
        <sz val="14"/>
        <rFont val="方正仿宋_GBK"/>
        <charset val="134"/>
      </rPr>
      <t>万吨的农副产品深加工线，其中包括</t>
    </r>
    <r>
      <rPr>
        <sz val="14"/>
        <rFont val="Times New Roman"/>
        <charset val="134"/>
      </rPr>
      <t>1000</t>
    </r>
    <r>
      <rPr>
        <sz val="14"/>
        <rFont val="方正仿宋_GBK"/>
        <charset val="134"/>
      </rPr>
      <t>平方米的农产品生产车间、购置一条农副产品深加工线等其他相关设施、设备。</t>
    </r>
  </si>
  <si>
    <t>开工厂建设（车间）</t>
  </si>
  <si>
    <t>奉节县龙桥土家族乡农旅融合发展项目</t>
  </si>
  <si>
    <t>重庆硕铭农业科技有限公司</t>
  </si>
  <si>
    <r>
      <rPr>
        <sz val="14"/>
        <rFont val="方正仿宋_GBK"/>
        <charset val="134"/>
      </rPr>
      <t>土地流转</t>
    </r>
    <r>
      <rPr>
        <sz val="14"/>
        <rFont val="Times New Roman"/>
        <charset val="134"/>
      </rPr>
      <t>60</t>
    </r>
    <r>
      <rPr>
        <sz val="14"/>
        <rFont val="方正仿宋_GBK"/>
        <charset val="134"/>
      </rPr>
      <t>亩</t>
    </r>
    <r>
      <rPr>
        <sz val="14"/>
        <rFont val="Times New Roman"/>
        <charset val="134"/>
      </rPr>
      <t>,</t>
    </r>
    <r>
      <rPr>
        <sz val="14"/>
        <rFont val="方正仿宋_GBK"/>
        <charset val="134"/>
      </rPr>
      <t>新建蔬菜种植采摘大棚</t>
    </r>
    <r>
      <rPr>
        <sz val="14"/>
        <rFont val="Times New Roman"/>
        <charset val="134"/>
      </rPr>
      <t>40000</t>
    </r>
    <r>
      <rPr>
        <sz val="14"/>
        <rFont val="方正仿宋_GBK"/>
        <charset val="134"/>
      </rPr>
      <t>平方米；按照产前投入、产中帮促、产后回收的模式发展农户种植</t>
    </r>
    <r>
      <rPr>
        <sz val="14"/>
        <rFont val="Times New Roman"/>
        <charset val="134"/>
      </rPr>
      <t>500</t>
    </r>
    <r>
      <rPr>
        <sz val="14"/>
        <rFont val="方正仿宋_GBK"/>
        <charset val="134"/>
      </rPr>
      <t>亩，完善相关配套设施设备；在蔬菜采摘园周边改扩建</t>
    </r>
    <r>
      <rPr>
        <sz val="14"/>
        <rFont val="Times New Roman"/>
        <charset val="134"/>
      </rPr>
      <t>30</t>
    </r>
    <r>
      <rPr>
        <sz val="14"/>
        <rFont val="方正仿宋_GBK"/>
        <charset val="134"/>
      </rPr>
      <t>家民宿体验点，完善吃、住、游、购相关基础设施建设</t>
    </r>
  </si>
  <si>
    <t>继续播种及蔬菜管理</t>
  </si>
  <si>
    <t>蔬菜管理</t>
  </si>
  <si>
    <t>蔬菜管理维护</t>
  </si>
  <si>
    <t>蔬菜管理维护及改扩建民宿体验点</t>
  </si>
  <si>
    <t>奉节县红土乡大垭村粮食蔬菜种植项目</t>
  </si>
  <si>
    <t>重庆兴然农业有限公司</t>
  </si>
  <si>
    <r>
      <rPr>
        <sz val="14"/>
        <rFont val="方正仿宋_GBK"/>
        <charset val="134"/>
      </rPr>
      <t>流转土地</t>
    </r>
    <r>
      <rPr>
        <sz val="14"/>
        <rFont val="Times New Roman"/>
        <charset val="134"/>
      </rPr>
      <t>3500</t>
    </r>
    <r>
      <rPr>
        <sz val="14"/>
        <rFont val="方正仿宋_GBK"/>
        <charset val="134"/>
      </rPr>
      <t>亩，大豆玉米带状复合种植</t>
    </r>
    <r>
      <rPr>
        <sz val="14"/>
        <rFont val="Times New Roman"/>
        <charset val="134"/>
      </rPr>
      <t>2000</t>
    </r>
    <r>
      <rPr>
        <sz val="14"/>
        <rFont val="方正仿宋_GBK"/>
        <charset val="134"/>
      </rPr>
      <t>亩、水稻</t>
    </r>
    <r>
      <rPr>
        <sz val="14"/>
        <rFont val="Times New Roman"/>
        <charset val="134"/>
      </rPr>
      <t>600</t>
    </r>
    <r>
      <rPr>
        <sz val="14"/>
        <rFont val="方正仿宋_GBK"/>
        <charset val="134"/>
      </rPr>
      <t>亩、蔬菜</t>
    </r>
    <r>
      <rPr>
        <sz val="14"/>
        <rFont val="Times New Roman"/>
        <charset val="134"/>
      </rPr>
      <t>880</t>
    </r>
    <r>
      <rPr>
        <sz val="14"/>
        <rFont val="方正仿宋_GBK"/>
        <charset val="134"/>
      </rPr>
      <t>亩，育苗大棚</t>
    </r>
    <r>
      <rPr>
        <sz val="14"/>
        <rFont val="Times New Roman"/>
        <charset val="134"/>
      </rPr>
      <t>20</t>
    </r>
    <r>
      <rPr>
        <sz val="14"/>
        <rFont val="方正仿宋_GBK"/>
        <charset val="134"/>
      </rPr>
      <t>亩，粗加工库房</t>
    </r>
    <r>
      <rPr>
        <sz val="14"/>
        <rFont val="Times New Roman"/>
        <charset val="134"/>
      </rPr>
      <t>1000</t>
    </r>
    <r>
      <rPr>
        <sz val="14"/>
        <rFont val="方正仿宋_GBK"/>
        <charset val="134"/>
      </rPr>
      <t>平方米，晒场</t>
    </r>
    <r>
      <rPr>
        <sz val="14"/>
        <rFont val="Times New Roman"/>
        <charset val="134"/>
      </rPr>
      <t>2000</t>
    </r>
    <r>
      <rPr>
        <sz val="14"/>
        <rFont val="方正仿宋_GBK"/>
        <charset val="134"/>
      </rPr>
      <t>平方米，气调库</t>
    </r>
    <r>
      <rPr>
        <sz val="14"/>
        <rFont val="Times New Roman"/>
        <charset val="134"/>
      </rPr>
      <t>1800</t>
    </r>
    <r>
      <rPr>
        <sz val="14"/>
        <rFont val="方正仿宋_GBK"/>
        <charset val="134"/>
      </rPr>
      <t>立方米。</t>
    </r>
  </si>
  <si>
    <t>基础建设</t>
  </si>
  <si>
    <t>播种、管理维护</t>
  </si>
  <si>
    <r>
      <rPr>
        <sz val="16"/>
        <rFont val="方正仿宋_GBK"/>
        <charset val="134"/>
      </rPr>
      <t>奉节县</t>
    </r>
    <r>
      <rPr>
        <sz val="16"/>
        <rFont val="Times New Roman"/>
        <charset val="134"/>
      </rPr>
      <t>2024</t>
    </r>
    <r>
      <rPr>
        <sz val="16"/>
        <rFont val="方正仿宋_GBK"/>
        <charset val="134"/>
      </rPr>
      <t>年农产品加工项目</t>
    </r>
  </si>
  <si>
    <r>
      <rPr>
        <sz val="14"/>
        <rFont val="方正仿宋_GBK"/>
        <charset val="134"/>
      </rPr>
      <t>建设农产品加工厂房</t>
    </r>
    <r>
      <rPr>
        <sz val="14"/>
        <rFont val="Times New Roman"/>
        <charset val="134"/>
      </rPr>
      <t>1500</t>
    </r>
    <r>
      <rPr>
        <sz val="14"/>
        <rFont val="方正仿宋_GBK"/>
        <charset val="134"/>
      </rPr>
      <t>平方米，购置自动化加工生产线、包装线。</t>
    </r>
  </si>
  <si>
    <t>加工设备安装</t>
  </si>
  <si>
    <r>
      <rPr>
        <b/>
        <sz val="14"/>
        <rFont val="方正仿宋_GBK"/>
        <charset val="134"/>
      </rPr>
      <t>七、县林业局（</t>
    </r>
    <r>
      <rPr>
        <b/>
        <sz val="14"/>
        <rFont val="Times New Roman"/>
        <charset val="134"/>
      </rPr>
      <t>6</t>
    </r>
    <r>
      <rPr>
        <b/>
        <sz val="14"/>
        <rFont val="方正仿宋_GBK"/>
        <charset val="134"/>
      </rPr>
      <t>个）</t>
    </r>
  </si>
  <si>
    <t>重庆市奉节县重点区域森林草原防火道路建设项目</t>
  </si>
  <si>
    <r>
      <rPr>
        <sz val="16"/>
        <rFont val="方正仿宋_GBK"/>
        <charset val="134"/>
      </rPr>
      <t>新建防火道路</t>
    </r>
    <r>
      <rPr>
        <sz val="16"/>
        <rFont val="Times New Roman"/>
        <charset val="134"/>
      </rPr>
      <t>375.43</t>
    </r>
    <r>
      <rPr>
        <sz val="16"/>
        <rFont val="方正仿宋_GBK"/>
        <charset val="134"/>
      </rPr>
      <t>，改造防火道路</t>
    </r>
    <r>
      <rPr>
        <sz val="16"/>
        <rFont val="Times New Roman"/>
        <charset val="134"/>
      </rPr>
      <t>92.71</t>
    </r>
    <r>
      <rPr>
        <sz val="16"/>
        <rFont val="方正仿宋_GBK"/>
        <charset val="134"/>
      </rPr>
      <t>公里。</t>
    </r>
  </si>
  <si>
    <r>
      <rPr>
        <sz val="14"/>
        <rFont val="方正仿宋_GBK"/>
        <charset val="134"/>
      </rPr>
      <t>新建防火道路</t>
    </r>
    <r>
      <rPr>
        <sz val="14"/>
        <rFont val="Times New Roman"/>
        <charset val="134"/>
      </rPr>
      <t>375.43</t>
    </r>
    <r>
      <rPr>
        <sz val="14"/>
        <rFont val="方正仿宋_GBK"/>
        <charset val="134"/>
      </rPr>
      <t>，改造防火道路</t>
    </r>
    <r>
      <rPr>
        <sz val="14"/>
        <rFont val="Times New Roman"/>
        <charset val="134"/>
      </rPr>
      <t>92.71</t>
    </r>
    <r>
      <rPr>
        <sz val="14"/>
        <rFont val="方正仿宋_GBK"/>
        <charset val="134"/>
      </rPr>
      <t>公里。</t>
    </r>
  </si>
  <si>
    <t>筹备项目前期工作</t>
  </si>
  <si>
    <t>开展项目招投标工作</t>
  </si>
  <si>
    <t>开工实施</t>
  </si>
  <si>
    <t>重庆市奉节县重点区域森林草原生物防火隔离带建设项目</t>
  </si>
  <si>
    <r>
      <rPr>
        <sz val="16"/>
        <rFont val="方正仿宋_GBK"/>
        <charset val="134"/>
      </rPr>
      <t>新建生物隔离带</t>
    </r>
    <r>
      <rPr>
        <sz val="16"/>
        <rFont val="Times New Roman"/>
        <charset val="134"/>
      </rPr>
      <t>40842</t>
    </r>
    <r>
      <rPr>
        <sz val="16"/>
        <rFont val="方正仿宋_GBK"/>
        <charset val="134"/>
      </rPr>
      <t>亩。</t>
    </r>
  </si>
  <si>
    <r>
      <rPr>
        <sz val="14"/>
        <rFont val="方正仿宋_GBK"/>
        <charset val="134"/>
      </rPr>
      <t>新建生物隔离带</t>
    </r>
    <r>
      <rPr>
        <sz val="14"/>
        <rFont val="Times New Roman"/>
        <charset val="134"/>
      </rPr>
      <t>40842</t>
    </r>
    <r>
      <rPr>
        <sz val="14"/>
        <rFont val="方正仿宋_GBK"/>
        <charset val="134"/>
      </rPr>
      <t>亩。</t>
    </r>
  </si>
  <si>
    <t>奉节县储备林及竹木加工产业项目</t>
  </si>
  <si>
    <t>重庆三峡之巅林业开发有限责任公司</t>
  </si>
  <si>
    <r>
      <rPr>
        <sz val="14"/>
        <rFont val="方正仿宋_GBK"/>
        <charset val="134"/>
      </rPr>
      <t>围绕国家战略储备林，实施森林抚育</t>
    </r>
    <r>
      <rPr>
        <sz val="14"/>
        <rFont val="Times New Roman"/>
        <charset val="134"/>
      </rPr>
      <t>10</t>
    </r>
    <r>
      <rPr>
        <sz val="14"/>
        <rFont val="方正仿宋_GBK"/>
        <charset val="134"/>
      </rPr>
      <t>万亩，改培</t>
    </r>
    <r>
      <rPr>
        <sz val="14"/>
        <rFont val="Times New Roman"/>
        <charset val="134"/>
      </rPr>
      <t>10</t>
    </r>
    <r>
      <rPr>
        <sz val="14"/>
        <rFont val="方正仿宋_GBK"/>
        <charset val="134"/>
      </rPr>
      <t>万亩，建设竹木材初加工厂</t>
    </r>
    <r>
      <rPr>
        <sz val="14"/>
        <rFont val="Times New Roman"/>
        <charset val="134"/>
      </rPr>
      <t>1</t>
    </r>
    <r>
      <rPr>
        <sz val="14"/>
        <rFont val="方正仿宋_GBK"/>
        <charset val="134"/>
      </rPr>
      <t>个、竹木制品精深加工厂</t>
    </r>
    <r>
      <rPr>
        <sz val="14"/>
        <rFont val="Times New Roman"/>
        <charset val="134"/>
      </rPr>
      <t>1</t>
    </r>
    <r>
      <rPr>
        <sz val="14"/>
        <rFont val="方正仿宋_GBK"/>
        <charset val="134"/>
      </rPr>
      <t>个。</t>
    </r>
  </si>
  <si>
    <t>2024-2027</t>
  </si>
  <si>
    <r>
      <rPr>
        <sz val="12"/>
        <rFont val="方正仿宋_GBK"/>
        <charset val="134"/>
      </rPr>
      <t>完成竹木及加工厂选址及建设工程量</t>
    </r>
    <r>
      <rPr>
        <sz val="12"/>
        <rFont val="Times New Roman"/>
        <charset val="134"/>
      </rPr>
      <t>30%</t>
    </r>
  </si>
  <si>
    <t>启动抚育改培前期工作</t>
  </si>
  <si>
    <t>启动相关项目前期工作（完成竹木加工厂选址）</t>
  </si>
  <si>
    <t>启动森林抚育改培、竹木材初加工厂、竹木制品精深加工厂作业设计工作</t>
  </si>
  <si>
    <t>完成森林抚育改培、竹木材初加工厂、竹木制品精深加工厂作业设计工作</t>
  </si>
  <si>
    <t>完成相关审批工作</t>
  </si>
  <si>
    <t>完成项目招投标工作，开始施工</t>
  </si>
  <si>
    <r>
      <rPr>
        <sz val="14"/>
        <rFont val="方正仿宋_GBK"/>
        <charset val="134"/>
      </rPr>
      <t>抚育完成</t>
    </r>
    <r>
      <rPr>
        <sz val="14"/>
        <rFont val="Times New Roman"/>
        <charset val="134"/>
      </rPr>
      <t>1</t>
    </r>
    <r>
      <rPr>
        <sz val="14"/>
        <rFont val="方正仿宋_GBK"/>
        <charset val="134"/>
      </rPr>
      <t>万亩，改培完成</t>
    </r>
    <r>
      <rPr>
        <sz val="14"/>
        <rFont val="Times New Roman"/>
        <charset val="134"/>
      </rPr>
      <t>1</t>
    </r>
    <r>
      <rPr>
        <sz val="14"/>
        <rFont val="方正仿宋_GBK"/>
        <charset val="134"/>
      </rPr>
      <t>万亩，加工厂进度完成</t>
    </r>
    <r>
      <rPr>
        <sz val="14"/>
        <rFont val="Times New Roman"/>
        <charset val="134"/>
      </rPr>
      <t>20%</t>
    </r>
  </si>
  <si>
    <r>
      <rPr>
        <sz val="14"/>
        <rFont val="方正仿宋_GBK"/>
        <charset val="134"/>
      </rPr>
      <t>抚育完成</t>
    </r>
    <r>
      <rPr>
        <sz val="14"/>
        <rFont val="Times New Roman"/>
        <charset val="134"/>
      </rPr>
      <t>3</t>
    </r>
    <r>
      <rPr>
        <sz val="14"/>
        <rFont val="方正仿宋_GBK"/>
        <charset val="134"/>
      </rPr>
      <t>万亩，改培完成</t>
    </r>
    <r>
      <rPr>
        <sz val="14"/>
        <rFont val="Times New Roman"/>
        <charset val="134"/>
      </rPr>
      <t>3</t>
    </r>
    <r>
      <rPr>
        <sz val="14"/>
        <rFont val="方正仿宋_GBK"/>
        <charset val="134"/>
      </rPr>
      <t>万亩，加工厂进度完成</t>
    </r>
    <r>
      <rPr>
        <sz val="14"/>
        <rFont val="Times New Roman"/>
        <charset val="134"/>
      </rPr>
      <t>40%</t>
    </r>
  </si>
  <si>
    <r>
      <rPr>
        <sz val="14"/>
        <rFont val="方正仿宋_GBK"/>
        <charset val="134"/>
      </rPr>
      <t>抚育完成</t>
    </r>
    <r>
      <rPr>
        <sz val="14"/>
        <rFont val="Times New Roman"/>
        <charset val="134"/>
      </rPr>
      <t>5</t>
    </r>
    <r>
      <rPr>
        <sz val="14"/>
        <rFont val="方正仿宋_GBK"/>
        <charset val="134"/>
      </rPr>
      <t>万亩，改培完成</t>
    </r>
    <r>
      <rPr>
        <sz val="14"/>
        <rFont val="Times New Roman"/>
        <charset val="134"/>
      </rPr>
      <t>5</t>
    </r>
    <r>
      <rPr>
        <sz val="14"/>
        <rFont val="方正仿宋_GBK"/>
        <charset val="134"/>
      </rPr>
      <t>万亩亩，加工厂进度完成</t>
    </r>
    <r>
      <rPr>
        <sz val="14"/>
        <rFont val="Times New Roman"/>
        <charset val="134"/>
      </rPr>
      <t>60%</t>
    </r>
  </si>
  <si>
    <r>
      <rPr>
        <sz val="14"/>
        <rFont val="方正仿宋_GBK"/>
        <charset val="134"/>
      </rPr>
      <t>抚育完成</t>
    </r>
    <r>
      <rPr>
        <sz val="14"/>
        <rFont val="Times New Roman"/>
        <charset val="134"/>
      </rPr>
      <t>7</t>
    </r>
    <r>
      <rPr>
        <sz val="14"/>
        <rFont val="方正仿宋_GBK"/>
        <charset val="134"/>
      </rPr>
      <t>万亩，改培完成</t>
    </r>
    <r>
      <rPr>
        <sz val="14"/>
        <rFont val="Times New Roman"/>
        <charset val="134"/>
      </rPr>
      <t>7</t>
    </r>
    <r>
      <rPr>
        <sz val="14"/>
        <rFont val="方正仿宋_GBK"/>
        <charset val="134"/>
      </rPr>
      <t>万亩亩，加工厂进度完成</t>
    </r>
    <r>
      <rPr>
        <sz val="14"/>
        <rFont val="Times New Roman"/>
        <charset val="134"/>
      </rPr>
      <t>80%</t>
    </r>
  </si>
  <si>
    <r>
      <rPr>
        <sz val="14"/>
        <rFont val="方正仿宋_GBK"/>
        <charset val="134"/>
      </rPr>
      <t>抚育完成</t>
    </r>
    <r>
      <rPr>
        <sz val="14"/>
        <rFont val="Times New Roman"/>
        <charset val="134"/>
      </rPr>
      <t>9</t>
    </r>
    <r>
      <rPr>
        <sz val="14"/>
        <rFont val="方正仿宋_GBK"/>
        <charset val="134"/>
      </rPr>
      <t>万亩，改培完成</t>
    </r>
    <r>
      <rPr>
        <sz val="14"/>
        <rFont val="Times New Roman"/>
        <charset val="134"/>
      </rPr>
      <t>9</t>
    </r>
    <r>
      <rPr>
        <sz val="14"/>
        <rFont val="方正仿宋_GBK"/>
        <charset val="134"/>
      </rPr>
      <t>万亩亩，加工厂进度完成</t>
    </r>
    <r>
      <rPr>
        <sz val="14"/>
        <rFont val="Times New Roman"/>
        <charset val="134"/>
      </rPr>
      <t>97%</t>
    </r>
  </si>
  <si>
    <r>
      <rPr>
        <sz val="14"/>
        <rFont val="方正仿宋_GBK"/>
        <charset val="134"/>
      </rPr>
      <t>完成竹木及加工厂选址及建设，完成森林抚育</t>
    </r>
    <r>
      <rPr>
        <sz val="14"/>
        <rFont val="Times New Roman"/>
        <charset val="134"/>
      </rPr>
      <t>10</t>
    </r>
    <r>
      <rPr>
        <sz val="14"/>
        <rFont val="方正仿宋_GBK"/>
        <charset val="134"/>
      </rPr>
      <t>万亩、改培</t>
    </r>
    <r>
      <rPr>
        <sz val="14"/>
        <rFont val="Times New Roman"/>
        <charset val="134"/>
      </rPr>
      <t>10</t>
    </r>
    <r>
      <rPr>
        <sz val="14"/>
        <rFont val="方正仿宋_GBK"/>
        <charset val="134"/>
      </rPr>
      <t>万亩</t>
    </r>
  </si>
  <si>
    <t>奉节县大树镇上磨村中药材项目</t>
  </si>
  <si>
    <t>重庆市耀馨药业有限公司</t>
  </si>
  <si>
    <t>大树镇</t>
  </si>
  <si>
    <r>
      <rPr>
        <sz val="14"/>
        <rFont val="方正仿宋_GBK"/>
        <charset val="134"/>
      </rPr>
      <t>建设中药材示范基地</t>
    </r>
    <r>
      <rPr>
        <sz val="14"/>
        <rFont val="Times New Roman"/>
        <charset val="134"/>
      </rPr>
      <t>200</t>
    </r>
    <r>
      <rPr>
        <sz val="14"/>
        <rFont val="方正仿宋_GBK"/>
        <charset val="134"/>
      </rPr>
      <t>亩，中药材育苗基地</t>
    </r>
    <r>
      <rPr>
        <sz val="14"/>
        <rFont val="Times New Roman"/>
        <charset val="134"/>
      </rPr>
      <t>200</t>
    </r>
    <r>
      <rPr>
        <sz val="14"/>
        <rFont val="方正仿宋_GBK"/>
        <charset val="134"/>
      </rPr>
      <t>亩，中药材种植基地</t>
    </r>
    <r>
      <rPr>
        <sz val="14"/>
        <rFont val="Times New Roman"/>
        <charset val="134"/>
      </rPr>
      <t>2000</t>
    </r>
    <r>
      <rPr>
        <sz val="14"/>
        <rFont val="方正仿宋_GBK"/>
        <charset val="134"/>
      </rPr>
      <t>亩，建成</t>
    </r>
    <r>
      <rPr>
        <sz val="14"/>
        <rFont val="Times New Roman"/>
        <charset val="134"/>
      </rPr>
      <t>800</t>
    </r>
    <r>
      <rPr>
        <sz val="14"/>
        <rFont val="方正仿宋_GBK"/>
        <charset val="134"/>
      </rPr>
      <t>平方米生产车间一个，建成</t>
    </r>
    <r>
      <rPr>
        <sz val="14"/>
        <rFont val="Times New Roman"/>
        <charset val="134"/>
      </rPr>
      <t>600</t>
    </r>
    <r>
      <rPr>
        <sz val="14"/>
        <rFont val="方正仿宋_GBK"/>
        <charset val="134"/>
      </rPr>
      <t>平方米中药材加工厂一个。</t>
    </r>
  </si>
  <si>
    <r>
      <rPr>
        <sz val="12"/>
        <rFont val="方正仿宋_GBK"/>
        <charset val="134"/>
      </rPr>
      <t>建设中药材示范基地</t>
    </r>
    <r>
      <rPr>
        <sz val="12"/>
        <rFont val="Times New Roman"/>
        <charset val="134"/>
      </rPr>
      <t>100</t>
    </r>
    <r>
      <rPr>
        <sz val="12"/>
        <rFont val="方正仿宋_GBK"/>
        <charset val="134"/>
      </rPr>
      <t>亩，中药材种植基地</t>
    </r>
    <r>
      <rPr>
        <sz val="12"/>
        <rFont val="Times New Roman"/>
        <charset val="134"/>
      </rPr>
      <t>1000</t>
    </r>
    <r>
      <rPr>
        <sz val="12"/>
        <rFont val="方正仿宋_GBK"/>
        <charset val="134"/>
      </rPr>
      <t>亩，建成</t>
    </r>
    <r>
      <rPr>
        <sz val="12"/>
        <rFont val="Times New Roman"/>
        <charset val="134"/>
      </rPr>
      <t>800</t>
    </r>
    <r>
      <rPr>
        <sz val="12"/>
        <rFont val="方正仿宋_GBK"/>
        <charset val="134"/>
      </rPr>
      <t>平方米生产车间一个。</t>
    </r>
  </si>
  <si>
    <t>筹备生产车间和加工厂建设工作</t>
  </si>
  <si>
    <r>
      <rPr>
        <sz val="14"/>
        <rFont val="方正仿宋_GBK"/>
        <charset val="134"/>
      </rPr>
      <t>启动中药材示范基地</t>
    </r>
    <r>
      <rPr>
        <sz val="14"/>
        <rFont val="Times New Roman"/>
        <charset val="134"/>
      </rPr>
      <t>100</t>
    </r>
    <r>
      <rPr>
        <sz val="14"/>
        <rFont val="方正仿宋_GBK"/>
        <charset val="134"/>
      </rPr>
      <t>亩，中药材种植基地</t>
    </r>
    <r>
      <rPr>
        <sz val="14"/>
        <rFont val="Times New Roman"/>
        <charset val="134"/>
      </rPr>
      <t>1000</t>
    </r>
    <r>
      <rPr>
        <sz val="14"/>
        <rFont val="方正仿宋_GBK"/>
        <charset val="134"/>
      </rPr>
      <t>亩，</t>
    </r>
  </si>
  <si>
    <t>启动中药材示范基地，中药材种植基地建设和加工城建设，</t>
  </si>
  <si>
    <t>建设生产车间和加工厂建设和示范基地建设</t>
  </si>
  <si>
    <r>
      <rPr>
        <sz val="14"/>
        <rFont val="方正仿宋_GBK"/>
        <charset val="134"/>
      </rPr>
      <t>完成示范基地</t>
    </r>
    <r>
      <rPr>
        <sz val="14"/>
        <rFont val="Times New Roman"/>
        <charset val="134"/>
      </rPr>
      <t>50</t>
    </r>
    <r>
      <rPr>
        <sz val="14"/>
        <rFont val="方正仿宋_GBK"/>
        <charset val="134"/>
      </rPr>
      <t>亩，种植基地</t>
    </r>
    <r>
      <rPr>
        <sz val="14"/>
        <rFont val="Times New Roman"/>
        <charset val="134"/>
      </rPr>
      <t>300</t>
    </r>
    <r>
      <rPr>
        <sz val="14"/>
        <rFont val="方正仿宋_GBK"/>
        <charset val="134"/>
      </rPr>
      <t>亩</t>
    </r>
  </si>
  <si>
    <r>
      <rPr>
        <sz val="14"/>
        <rFont val="方正仿宋_GBK"/>
        <charset val="134"/>
      </rPr>
      <t>完成示范基地</t>
    </r>
    <r>
      <rPr>
        <sz val="14"/>
        <rFont val="Times New Roman"/>
        <charset val="134"/>
      </rPr>
      <t>100</t>
    </r>
    <r>
      <rPr>
        <sz val="14"/>
        <rFont val="方正仿宋_GBK"/>
        <charset val="134"/>
      </rPr>
      <t>亩，种植基地</t>
    </r>
    <r>
      <rPr>
        <sz val="14"/>
        <rFont val="Times New Roman"/>
        <charset val="134"/>
      </rPr>
      <t>500</t>
    </r>
    <r>
      <rPr>
        <sz val="14"/>
        <rFont val="方正仿宋_GBK"/>
        <charset val="134"/>
      </rPr>
      <t>亩</t>
    </r>
  </si>
  <si>
    <r>
      <rPr>
        <sz val="14"/>
        <rFont val="方正仿宋_GBK"/>
        <charset val="134"/>
      </rPr>
      <t>建设生产车间和加工厂建设和示范基地建设</t>
    </r>
    <r>
      <rPr>
        <sz val="14"/>
        <rFont val="Times New Roman"/>
        <charset val="134"/>
      </rPr>
      <t>.</t>
    </r>
    <r>
      <rPr>
        <sz val="14"/>
        <rFont val="方正仿宋_GBK"/>
        <charset val="134"/>
      </rPr>
      <t>种植基地</t>
    </r>
    <r>
      <rPr>
        <sz val="14"/>
        <rFont val="Times New Roman"/>
        <charset val="134"/>
      </rPr>
      <t>500</t>
    </r>
    <r>
      <rPr>
        <sz val="14"/>
        <rFont val="方正仿宋_GBK"/>
        <charset val="134"/>
      </rPr>
      <t>亩</t>
    </r>
  </si>
  <si>
    <r>
      <rPr>
        <sz val="14"/>
        <rFont val="方正仿宋_GBK"/>
        <charset val="134"/>
      </rPr>
      <t>建设生产车间和加工厂建设和示范基地建设</t>
    </r>
    <r>
      <rPr>
        <sz val="14"/>
        <rFont val="Times New Roman"/>
        <charset val="134"/>
      </rPr>
      <t>.</t>
    </r>
    <r>
      <rPr>
        <sz val="14"/>
        <rFont val="方正仿宋_GBK"/>
        <charset val="134"/>
      </rPr>
      <t>种植基地</t>
    </r>
    <r>
      <rPr>
        <sz val="14"/>
        <rFont val="Times New Roman"/>
        <charset val="134"/>
      </rPr>
      <t>1000</t>
    </r>
    <r>
      <rPr>
        <sz val="14"/>
        <rFont val="方正仿宋_GBK"/>
        <charset val="134"/>
      </rPr>
      <t>亩</t>
    </r>
  </si>
  <si>
    <r>
      <rPr>
        <sz val="14"/>
        <rFont val="方正仿宋_GBK"/>
        <charset val="134"/>
      </rPr>
      <t>建设中药材示范基地</t>
    </r>
    <r>
      <rPr>
        <sz val="14"/>
        <rFont val="Times New Roman"/>
        <charset val="134"/>
      </rPr>
      <t>100</t>
    </r>
    <r>
      <rPr>
        <sz val="14"/>
        <rFont val="方正仿宋_GBK"/>
        <charset val="134"/>
      </rPr>
      <t>亩，中药材种植基地</t>
    </r>
    <r>
      <rPr>
        <sz val="14"/>
        <rFont val="Times New Roman"/>
        <charset val="134"/>
      </rPr>
      <t>1000</t>
    </r>
    <r>
      <rPr>
        <sz val="14"/>
        <rFont val="方正仿宋_GBK"/>
        <charset val="134"/>
      </rPr>
      <t>亩，建成</t>
    </r>
    <r>
      <rPr>
        <sz val="14"/>
        <rFont val="Times New Roman"/>
        <charset val="134"/>
      </rPr>
      <t>800</t>
    </r>
    <r>
      <rPr>
        <sz val="14"/>
        <rFont val="方正仿宋_GBK"/>
        <charset val="134"/>
      </rPr>
      <t>平方米生产车间一个，</t>
    </r>
  </si>
  <si>
    <t>奉节县平安乡中药材种植项目</t>
  </si>
  <si>
    <t>奉节县夔安农业有限公司</t>
  </si>
  <si>
    <r>
      <rPr>
        <sz val="14"/>
        <rFont val="方正仿宋_GBK"/>
        <charset val="134"/>
      </rPr>
      <t>建设</t>
    </r>
    <r>
      <rPr>
        <sz val="14"/>
        <rFont val="Times New Roman"/>
        <charset val="134"/>
      </rPr>
      <t>1</t>
    </r>
    <r>
      <rPr>
        <sz val="14"/>
        <rFont val="方正仿宋_GBK"/>
        <charset val="134"/>
      </rPr>
      <t>个中药材高标准种植示范核心基地</t>
    </r>
    <r>
      <rPr>
        <sz val="14"/>
        <rFont val="Times New Roman"/>
        <charset val="134"/>
      </rPr>
      <t>1000</t>
    </r>
    <r>
      <rPr>
        <sz val="14"/>
        <rFont val="方正仿宋_GBK"/>
        <charset val="134"/>
      </rPr>
      <t>亩。</t>
    </r>
  </si>
  <si>
    <r>
      <rPr>
        <sz val="12"/>
        <rFont val="方正仿宋_GBK"/>
        <charset val="134"/>
      </rPr>
      <t>建设</t>
    </r>
    <r>
      <rPr>
        <sz val="12"/>
        <rFont val="Times New Roman"/>
        <charset val="134"/>
      </rPr>
      <t>1</t>
    </r>
    <r>
      <rPr>
        <sz val="12"/>
        <rFont val="方正仿宋_GBK"/>
        <charset val="134"/>
      </rPr>
      <t>个中药材高标准种植示范核心基地</t>
    </r>
    <r>
      <rPr>
        <sz val="12"/>
        <rFont val="Times New Roman"/>
        <charset val="134"/>
      </rPr>
      <t>1000</t>
    </r>
    <r>
      <rPr>
        <sz val="12"/>
        <rFont val="方正仿宋_GBK"/>
        <charset val="134"/>
      </rPr>
      <t>亩。</t>
    </r>
  </si>
  <si>
    <t>启动高标准示范基地建设项目</t>
  </si>
  <si>
    <t>完成土地流转等相关手续</t>
  </si>
  <si>
    <t>土地整治及种植</t>
  </si>
  <si>
    <r>
      <rPr>
        <sz val="14"/>
        <rFont val="方正仿宋_GBK"/>
        <charset val="134"/>
      </rPr>
      <t>完成基地建设</t>
    </r>
    <r>
      <rPr>
        <sz val="14"/>
        <rFont val="Times New Roman"/>
        <charset val="134"/>
      </rPr>
      <t>300</t>
    </r>
    <r>
      <rPr>
        <sz val="14"/>
        <rFont val="方正仿宋_GBK"/>
        <charset val="134"/>
      </rPr>
      <t>亩</t>
    </r>
  </si>
  <si>
    <r>
      <rPr>
        <sz val="14"/>
        <rFont val="方正仿宋_GBK"/>
        <charset val="134"/>
      </rPr>
      <t>完成基地建设</t>
    </r>
    <r>
      <rPr>
        <sz val="14"/>
        <rFont val="Times New Roman"/>
        <charset val="134"/>
      </rPr>
      <t>500</t>
    </r>
    <r>
      <rPr>
        <sz val="14"/>
        <rFont val="方正仿宋_GBK"/>
        <charset val="134"/>
      </rPr>
      <t>亩</t>
    </r>
  </si>
  <si>
    <r>
      <rPr>
        <sz val="14"/>
        <rFont val="方正仿宋_GBK"/>
        <charset val="134"/>
      </rPr>
      <t>完成基地建设</t>
    </r>
    <r>
      <rPr>
        <sz val="14"/>
        <rFont val="Times New Roman"/>
        <charset val="134"/>
      </rPr>
      <t>600</t>
    </r>
    <r>
      <rPr>
        <sz val="14"/>
        <rFont val="方正仿宋_GBK"/>
        <charset val="134"/>
      </rPr>
      <t>亩</t>
    </r>
  </si>
  <si>
    <r>
      <rPr>
        <sz val="14"/>
        <rFont val="方正仿宋_GBK"/>
        <charset val="134"/>
      </rPr>
      <t>完成基地建设</t>
    </r>
    <r>
      <rPr>
        <sz val="14"/>
        <rFont val="Times New Roman"/>
        <charset val="134"/>
      </rPr>
      <t>700</t>
    </r>
    <r>
      <rPr>
        <sz val="14"/>
        <rFont val="方正仿宋_GBK"/>
        <charset val="134"/>
      </rPr>
      <t>亩</t>
    </r>
  </si>
  <si>
    <r>
      <rPr>
        <sz val="14"/>
        <rFont val="方正仿宋_GBK"/>
        <charset val="134"/>
      </rPr>
      <t>完成基地建设</t>
    </r>
    <r>
      <rPr>
        <sz val="14"/>
        <rFont val="Times New Roman"/>
        <charset val="134"/>
      </rPr>
      <t>900</t>
    </r>
    <r>
      <rPr>
        <sz val="14"/>
        <rFont val="方正仿宋_GBK"/>
        <charset val="134"/>
      </rPr>
      <t>亩</t>
    </r>
  </si>
  <si>
    <r>
      <rPr>
        <sz val="14"/>
        <rFont val="方正仿宋_GBK"/>
        <charset val="134"/>
      </rPr>
      <t>完成基地建设</t>
    </r>
    <r>
      <rPr>
        <sz val="14"/>
        <rFont val="Times New Roman"/>
        <charset val="134"/>
      </rPr>
      <t>1000</t>
    </r>
    <r>
      <rPr>
        <sz val="14"/>
        <rFont val="方正仿宋_GBK"/>
        <charset val="134"/>
      </rPr>
      <t>亩</t>
    </r>
  </si>
  <si>
    <t>奉节县太和土家族乡尖山村中药材加工厂建设项目</t>
  </si>
  <si>
    <t>奉节县百卓中药材有限公司</t>
  </si>
  <si>
    <t>太和土家族乡</t>
  </si>
  <si>
    <r>
      <rPr>
        <sz val="14"/>
        <rFont val="方正仿宋_GBK"/>
        <charset val="134"/>
      </rPr>
      <t>需流转设施农业用地</t>
    </r>
    <r>
      <rPr>
        <sz val="14"/>
        <rFont val="Times New Roman"/>
        <charset val="134"/>
      </rPr>
      <t>6.5</t>
    </r>
    <r>
      <rPr>
        <sz val="14"/>
        <rFont val="方正仿宋_GBK"/>
        <charset val="134"/>
      </rPr>
      <t>亩，新建加工厂房</t>
    </r>
    <r>
      <rPr>
        <sz val="14"/>
        <rFont val="Times New Roman"/>
        <charset val="134"/>
      </rPr>
      <t>2000</t>
    </r>
    <r>
      <rPr>
        <sz val="14"/>
        <rFont val="方正仿宋_GBK"/>
        <charset val="134"/>
      </rPr>
      <t>平方米，烘烤房两座</t>
    </r>
    <r>
      <rPr>
        <sz val="14"/>
        <rFont val="Times New Roman"/>
        <charset val="134"/>
      </rPr>
      <t>120</t>
    </r>
    <r>
      <rPr>
        <sz val="14"/>
        <rFont val="方正仿宋_GBK"/>
        <charset val="134"/>
      </rPr>
      <t>平方米，中药材冻库</t>
    </r>
    <r>
      <rPr>
        <sz val="14"/>
        <rFont val="Times New Roman"/>
        <charset val="134"/>
      </rPr>
      <t>600</t>
    </r>
    <r>
      <rPr>
        <sz val="14"/>
        <rFont val="方正仿宋_GBK"/>
        <charset val="134"/>
      </rPr>
      <t>平方米，办公区</t>
    </r>
    <r>
      <rPr>
        <sz val="14"/>
        <rFont val="Times New Roman"/>
        <charset val="134"/>
      </rPr>
      <t>100</t>
    </r>
    <r>
      <rPr>
        <sz val="14"/>
        <rFont val="方正仿宋_GBK"/>
        <charset val="134"/>
      </rPr>
      <t>平方米，库房</t>
    </r>
    <r>
      <rPr>
        <sz val="14"/>
        <rFont val="Times New Roman"/>
        <charset val="134"/>
      </rPr>
      <t>500</t>
    </r>
    <r>
      <rPr>
        <sz val="14"/>
        <rFont val="方正仿宋_GBK"/>
        <charset val="134"/>
      </rPr>
      <t>平方米。</t>
    </r>
  </si>
  <si>
    <r>
      <rPr>
        <sz val="12"/>
        <rFont val="方正仿宋_GBK"/>
        <charset val="134"/>
      </rPr>
      <t>需流转设施农业用地</t>
    </r>
    <r>
      <rPr>
        <sz val="12"/>
        <rFont val="Times New Roman"/>
        <charset val="134"/>
      </rPr>
      <t>6.5</t>
    </r>
    <r>
      <rPr>
        <sz val="12"/>
        <rFont val="方正仿宋_GBK"/>
        <charset val="134"/>
      </rPr>
      <t>亩，新建加工厂房</t>
    </r>
    <r>
      <rPr>
        <sz val="12"/>
        <rFont val="Times New Roman"/>
        <charset val="134"/>
      </rPr>
      <t>1000</t>
    </r>
    <r>
      <rPr>
        <sz val="12"/>
        <rFont val="方正仿宋_GBK"/>
        <charset val="134"/>
      </rPr>
      <t>平方米，烘烤房两座</t>
    </r>
    <r>
      <rPr>
        <sz val="12"/>
        <rFont val="Times New Roman"/>
        <charset val="134"/>
      </rPr>
      <t>120</t>
    </r>
    <r>
      <rPr>
        <sz val="12"/>
        <rFont val="方正仿宋_GBK"/>
        <charset val="134"/>
      </rPr>
      <t>平方米，办公区</t>
    </r>
    <r>
      <rPr>
        <sz val="12"/>
        <rFont val="Times New Roman"/>
        <charset val="134"/>
      </rPr>
      <t>100</t>
    </r>
    <r>
      <rPr>
        <sz val="12"/>
        <rFont val="方正仿宋_GBK"/>
        <charset val="134"/>
      </rPr>
      <t>平方米。</t>
    </r>
  </si>
  <si>
    <t>启动厂房建设工作，开展选址工作</t>
  </si>
  <si>
    <t>完成选址、土地流转、并办理相关审批手续</t>
  </si>
  <si>
    <t>完成选址并办理相关审批手续</t>
  </si>
  <si>
    <t>建设厂房</t>
  </si>
  <si>
    <t>建设石房、定制设备</t>
  </si>
  <si>
    <r>
      <rPr>
        <b/>
        <sz val="14"/>
        <rFont val="方正仿宋_GBK"/>
        <charset val="134"/>
      </rPr>
      <t>八、县脐橙产业中心（</t>
    </r>
    <r>
      <rPr>
        <b/>
        <sz val="14"/>
        <rFont val="Times New Roman"/>
        <charset val="134"/>
      </rPr>
      <t>2</t>
    </r>
    <r>
      <rPr>
        <b/>
        <sz val="14"/>
        <rFont val="方正仿宋_GBK"/>
        <charset val="134"/>
      </rPr>
      <t>个）</t>
    </r>
  </si>
  <si>
    <t>奉节县脐橙电商项目</t>
  </si>
  <si>
    <t>勤罡（重庆）实业有限公司</t>
  </si>
  <si>
    <t>县脐橙产业中心</t>
  </si>
  <si>
    <t>葛宇恩</t>
  </si>
  <si>
    <r>
      <rPr>
        <sz val="14"/>
        <rFont val="方正仿宋_GBK"/>
        <charset val="134"/>
      </rPr>
      <t>一期包含</t>
    </r>
    <r>
      <rPr>
        <sz val="14"/>
        <rFont val="Times New Roman"/>
        <charset val="134"/>
      </rPr>
      <t>1100</t>
    </r>
    <r>
      <rPr>
        <sz val="14"/>
        <rFont val="方正仿宋_GBK"/>
        <charset val="134"/>
      </rPr>
      <t>平方米电商直播间的建设、户外移动直播间建设、水电供应、装饰等；二期包含电商网络运营、宣传、脐橙供应链等。</t>
    </r>
  </si>
  <si>
    <t>完成一期建设任务</t>
  </si>
  <si>
    <r>
      <rPr>
        <sz val="14"/>
        <rFont val="方正仿宋_GBK"/>
        <charset val="134"/>
      </rPr>
      <t>完成至总工程量</t>
    </r>
    <r>
      <rPr>
        <sz val="14"/>
        <rFont val="Times New Roman"/>
        <charset val="134"/>
      </rPr>
      <t>29%</t>
    </r>
  </si>
  <si>
    <r>
      <rPr>
        <sz val="14"/>
        <rFont val="方正仿宋_GBK"/>
        <charset val="134"/>
      </rPr>
      <t>完成至总工程量</t>
    </r>
    <r>
      <rPr>
        <sz val="14"/>
        <rFont val="Times New Roman"/>
        <charset val="134"/>
      </rPr>
      <t>51%</t>
    </r>
  </si>
  <si>
    <r>
      <rPr>
        <sz val="14"/>
        <rFont val="方正仿宋_GBK"/>
        <charset val="134"/>
      </rPr>
      <t>完成至总工程量</t>
    </r>
    <r>
      <rPr>
        <sz val="14"/>
        <rFont val="Times New Roman"/>
        <charset val="134"/>
      </rPr>
      <t>60%</t>
    </r>
  </si>
  <si>
    <r>
      <rPr>
        <sz val="14"/>
        <rFont val="方正仿宋_GBK"/>
        <charset val="134"/>
      </rPr>
      <t>完成至总工程量</t>
    </r>
    <r>
      <rPr>
        <sz val="14"/>
        <rFont val="Times New Roman"/>
        <charset val="134"/>
      </rPr>
      <t>69%</t>
    </r>
  </si>
  <si>
    <r>
      <rPr>
        <sz val="14"/>
        <rFont val="方正仿宋_GBK"/>
        <charset val="134"/>
      </rPr>
      <t>完成至总工程量</t>
    </r>
    <r>
      <rPr>
        <sz val="14"/>
        <rFont val="Times New Roman"/>
        <charset val="134"/>
      </rPr>
      <t>82%</t>
    </r>
  </si>
  <si>
    <r>
      <rPr>
        <sz val="14"/>
        <rFont val="方正仿宋_GBK"/>
        <charset val="134"/>
      </rPr>
      <t>完成至总工程量</t>
    </r>
    <r>
      <rPr>
        <sz val="14"/>
        <rFont val="Times New Roman"/>
        <charset val="134"/>
      </rPr>
      <t>88%</t>
    </r>
  </si>
  <si>
    <r>
      <rPr>
        <sz val="14"/>
        <rFont val="方正仿宋_GBK"/>
        <charset val="134"/>
      </rPr>
      <t>完成至总工程量</t>
    </r>
    <r>
      <rPr>
        <sz val="14"/>
        <rFont val="Times New Roman"/>
        <charset val="134"/>
      </rPr>
      <t>94%</t>
    </r>
  </si>
  <si>
    <t>奉节县果蔬生鲜加工产业园项目</t>
  </si>
  <si>
    <t>北京汇源饮料食品集团有限公司</t>
  </si>
  <si>
    <t>县城西新兴产业集聚区</t>
  </si>
  <si>
    <r>
      <rPr>
        <sz val="14"/>
        <rFont val="Times New Roman"/>
        <charset val="134"/>
      </rPr>
      <t>1.</t>
    </r>
    <r>
      <rPr>
        <sz val="14"/>
        <rFont val="方正仿宋_GBK"/>
        <charset val="134"/>
      </rPr>
      <t>水果加工基地：占地约</t>
    </r>
    <r>
      <rPr>
        <sz val="14"/>
        <rFont val="Times New Roman"/>
        <charset val="134"/>
      </rPr>
      <t>150</t>
    </r>
    <r>
      <rPr>
        <sz val="14"/>
        <rFont val="方正仿宋_GBK"/>
        <charset val="134"/>
      </rPr>
      <t>亩。建设碳基包装生产车间、分选包装车间、预制菜加工车间、果汁灌装车间、水果加工车间总建筑面积</t>
    </r>
    <r>
      <rPr>
        <sz val="14"/>
        <rFont val="Times New Roman"/>
        <charset val="134"/>
      </rPr>
      <t>55000</t>
    </r>
    <r>
      <rPr>
        <sz val="14"/>
        <rFont val="方正仿宋_GBK"/>
        <charset val="134"/>
      </rPr>
      <t>平米，配备智能水果分选设备一套，加工效率</t>
    </r>
    <r>
      <rPr>
        <sz val="14"/>
        <rFont val="Times New Roman"/>
        <charset val="134"/>
      </rPr>
      <t>60</t>
    </r>
    <r>
      <rPr>
        <sz val="14"/>
        <rFont val="方正仿宋_GBK"/>
        <charset val="134"/>
      </rPr>
      <t>吨</t>
    </r>
    <r>
      <rPr>
        <sz val="14"/>
        <rFont val="Times New Roman"/>
        <charset val="134"/>
      </rPr>
      <t>/</t>
    </r>
    <r>
      <rPr>
        <sz val="14"/>
        <rFont val="方正仿宋_GBK"/>
        <charset val="134"/>
      </rPr>
      <t>小时；安装一条水果榨汁生产线，生产效率</t>
    </r>
    <r>
      <rPr>
        <sz val="14"/>
        <rFont val="Times New Roman"/>
        <charset val="134"/>
      </rPr>
      <t>60</t>
    </r>
    <r>
      <rPr>
        <sz val="14"/>
        <rFont val="方正仿宋_GBK"/>
        <charset val="134"/>
      </rPr>
      <t>吨</t>
    </r>
    <r>
      <rPr>
        <sz val="14"/>
        <rFont val="Times New Roman"/>
        <charset val="134"/>
      </rPr>
      <t>/</t>
    </r>
    <r>
      <rPr>
        <sz val="14"/>
        <rFont val="方正仿宋_GBK"/>
        <charset val="134"/>
      </rPr>
      <t>小时；配备三条</t>
    </r>
    <r>
      <rPr>
        <sz val="14"/>
        <rFont val="Times New Roman"/>
        <charset val="134"/>
      </rPr>
      <t>NFC</t>
    </r>
    <r>
      <rPr>
        <sz val="14"/>
        <rFont val="方正仿宋_GBK"/>
        <charset val="134"/>
      </rPr>
      <t>果汁灌装线，罐装能力</t>
    </r>
    <r>
      <rPr>
        <sz val="14"/>
        <rFont val="Times New Roman"/>
        <charset val="134"/>
      </rPr>
      <t>30</t>
    </r>
    <r>
      <rPr>
        <sz val="14"/>
        <rFont val="方正仿宋_GBK"/>
        <charset val="134"/>
      </rPr>
      <t>吨</t>
    </r>
    <r>
      <rPr>
        <sz val="14"/>
        <rFont val="Times New Roman"/>
        <charset val="134"/>
      </rPr>
      <t>/</t>
    </r>
    <r>
      <rPr>
        <sz val="14"/>
        <rFont val="方正仿宋_GBK"/>
        <charset val="134"/>
      </rPr>
      <t>小时；安装两台碳基纸板注塑机、磨切机和一条印刷线；配备预制菜生产流水线和加热蒸箱。同时，配套建设动力车间、污水净化处理、原料储存仓库、成品存储仓库、洗果池、办公室等功能设施，打造西南片区最大的水果综合加工基地。</t>
    </r>
    <r>
      <rPr>
        <sz val="14"/>
        <rFont val="Times New Roman"/>
        <charset val="134"/>
      </rPr>
      <t>2.</t>
    </r>
    <r>
      <rPr>
        <sz val="14"/>
        <rFont val="方正仿宋_GBK"/>
        <charset val="134"/>
      </rPr>
      <t>果蔬生鲜交易市场：占地约</t>
    </r>
    <r>
      <rPr>
        <sz val="14"/>
        <rFont val="Times New Roman"/>
        <charset val="134"/>
      </rPr>
      <t>200</t>
    </r>
    <r>
      <rPr>
        <sz val="14"/>
        <rFont val="方正仿宋_GBK"/>
        <charset val="134"/>
      </rPr>
      <t>亩。建设果蔬生鲜交易大厅、农产品交易商铺，配套建设综合办公、智慧物流、电商直播等功能设施，整体建设面积不低于</t>
    </r>
    <r>
      <rPr>
        <sz val="14"/>
        <rFont val="Times New Roman"/>
        <charset val="134"/>
      </rPr>
      <t>10</t>
    </r>
    <r>
      <rPr>
        <sz val="14"/>
        <rFont val="方正仿宋_GBK"/>
        <charset val="134"/>
      </rPr>
      <t>万平方米，容积率不低于</t>
    </r>
    <r>
      <rPr>
        <sz val="14"/>
        <rFont val="Times New Roman"/>
        <charset val="134"/>
      </rPr>
      <t>1.5</t>
    </r>
    <r>
      <rPr>
        <sz val="14"/>
        <rFont val="方正仿宋_GBK"/>
        <charset val="134"/>
      </rPr>
      <t>，商铺自持率不低于</t>
    </r>
    <r>
      <rPr>
        <sz val="14"/>
        <rFont val="Times New Roman"/>
        <charset val="134"/>
      </rPr>
      <t>50%</t>
    </r>
    <r>
      <rPr>
        <sz val="14"/>
        <rFont val="方正仿宋_GBK"/>
        <charset val="134"/>
      </rPr>
      <t>，在交易大厅、农产品交易商铺建成投产两年后闲置率不得超过</t>
    </r>
    <r>
      <rPr>
        <sz val="14"/>
        <rFont val="Times New Roman"/>
        <charset val="134"/>
      </rPr>
      <t>30%</t>
    </r>
    <r>
      <rPr>
        <sz val="14"/>
        <rFont val="方正仿宋_GBK"/>
        <charset val="134"/>
      </rPr>
      <t>，打造西南片区最大的果蔬交易基地。</t>
    </r>
    <r>
      <rPr>
        <sz val="14"/>
        <rFont val="Times New Roman"/>
        <charset val="134"/>
      </rPr>
      <t>3.</t>
    </r>
    <r>
      <rPr>
        <sz val="14"/>
        <rFont val="方正仿宋_GBK"/>
        <charset val="134"/>
      </rPr>
      <t>智慧冷库：占地约</t>
    </r>
    <r>
      <rPr>
        <sz val="14"/>
        <rFont val="Times New Roman"/>
        <charset val="134"/>
      </rPr>
      <t>150</t>
    </r>
    <r>
      <rPr>
        <sz val="14"/>
        <rFont val="方正仿宋_GBK"/>
        <charset val="134"/>
      </rPr>
      <t>亩。建设</t>
    </r>
    <r>
      <rPr>
        <sz val="14"/>
        <rFont val="Times New Roman"/>
        <charset val="134"/>
      </rPr>
      <t>25</t>
    </r>
    <r>
      <rPr>
        <sz val="14"/>
        <rFont val="方正仿宋_GBK"/>
        <charset val="134"/>
      </rPr>
      <t>万吨智慧冷库，智慧冷库计划分期建设，一期建设</t>
    </r>
    <r>
      <rPr>
        <sz val="14"/>
        <rFont val="Times New Roman"/>
        <charset val="134"/>
      </rPr>
      <t>10</t>
    </r>
    <r>
      <rPr>
        <sz val="14"/>
        <rFont val="方正仿宋_GBK"/>
        <charset val="134"/>
      </rPr>
      <t>万吨，后期建设</t>
    </r>
    <r>
      <rPr>
        <sz val="14"/>
        <rFont val="Times New Roman"/>
        <charset val="134"/>
      </rPr>
      <t>15</t>
    </r>
    <r>
      <rPr>
        <sz val="14"/>
        <rFont val="方正仿宋_GBK"/>
        <charset val="134"/>
      </rPr>
      <t>万吨。冷库建成投产两年后，冷库的使用率要达到</t>
    </r>
    <r>
      <rPr>
        <sz val="14"/>
        <rFont val="Times New Roman"/>
        <charset val="134"/>
      </rPr>
      <t>70%</t>
    </r>
    <r>
      <rPr>
        <sz val="14"/>
        <rFont val="方正仿宋_GBK"/>
        <charset val="134"/>
      </rPr>
      <t>以上，打造国家骨干冷链物流基地。</t>
    </r>
  </si>
  <si>
    <t>完成水果加工基地和生鲜交易市场厂房建设</t>
  </si>
  <si>
    <r>
      <rPr>
        <b/>
        <sz val="14"/>
        <rFont val="方正仿宋_GBK"/>
        <charset val="134"/>
      </rPr>
      <t>九、县乡村振兴局（</t>
    </r>
    <r>
      <rPr>
        <b/>
        <sz val="14"/>
        <rFont val="Times New Roman"/>
        <charset val="134"/>
      </rPr>
      <t>3</t>
    </r>
    <r>
      <rPr>
        <b/>
        <sz val="14"/>
        <rFont val="方正仿宋_GBK"/>
        <charset val="134"/>
      </rPr>
      <t>个）</t>
    </r>
  </si>
  <si>
    <r>
      <rPr>
        <sz val="16"/>
        <rFont val="Times New Roman"/>
        <charset val="134"/>
      </rPr>
      <t>2024</t>
    </r>
    <r>
      <rPr>
        <sz val="16"/>
        <rFont val="方正仿宋_GBK"/>
        <charset val="134"/>
      </rPr>
      <t>年财政衔接推进乡村振兴补助资金项目</t>
    </r>
  </si>
  <si>
    <t>相关单位</t>
  </si>
  <si>
    <t>王海林</t>
  </si>
  <si>
    <t>围绕产业发展、基础设施补短板等方向实施一批巩固脱贫攻坚成果和乡村振兴的项目。</t>
  </si>
  <si>
    <t>启动相关项目前期工作</t>
  </si>
  <si>
    <t>完成前期，启动建设</t>
  </si>
  <si>
    <r>
      <rPr>
        <sz val="14"/>
        <rFont val="方正仿宋_GBK"/>
        <charset val="134"/>
      </rPr>
      <t>完成工程总量的</t>
    </r>
    <r>
      <rPr>
        <sz val="14"/>
        <rFont val="Times New Roman"/>
        <charset val="134"/>
      </rPr>
      <t>85%</t>
    </r>
  </si>
  <si>
    <r>
      <rPr>
        <sz val="16"/>
        <rFont val="Times New Roman"/>
        <charset val="134"/>
      </rPr>
      <t>2024</t>
    </r>
    <r>
      <rPr>
        <sz val="16"/>
        <rFont val="方正仿宋_GBK"/>
        <charset val="134"/>
      </rPr>
      <t>年东西部协作财政援助资金项目</t>
    </r>
  </si>
  <si>
    <t>彭建民</t>
  </si>
  <si>
    <t>围绕产业协作、民生实事实施一批援建项目。</t>
  </si>
  <si>
    <r>
      <rPr>
        <sz val="16"/>
        <rFont val="Times New Roman"/>
        <charset val="134"/>
      </rPr>
      <t>2024</t>
    </r>
    <r>
      <rPr>
        <sz val="16"/>
        <rFont val="方正仿宋_GBK"/>
        <charset val="134"/>
      </rPr>
      <t>年三峡集团定点帮扶资金项目</t>
    </r>
  </si>
  <si>
    <t>易亚文</t>
  </si>
  <si>
    <t>围绕基础设施、民生实事实施一批援建项目。</t>
  </si>
  <si>
    <r>
      <rPr>
        <b/>
        <sz val="14"/>
        <rFont val="方正仿宋_GBK"/>
        <charset val="134"/>
      </rPr>
      <t>十、县水利局（</t>
    </r>
    <r>
      <rPr>
        <b/>
        <sz val="14"/>
        <rFont val="Times New Roman"/>
        <charset val="134"/>
      </rPr>
      <t>13</t>
    </r>
    <r>
      <rPr>
        <b/>
        <sz val="14"/>
        <rFont val="方正仿宋_GBK"/>
        <charset val="134"/>
      </rPr>
      <t>个）</t>
    </r>
  </si>
  <si>
    <t>奉节县青龙镇海坝河山洪沟防洪治理工程</t>
  </si>
  <si>
    <t>青龙镇</t>
  </si>
  <si>
    <r>
      <rPr>
        <sz val="14"/>
        <rFont val="方正仿宋_GBK"/>
        <charset val="134"/>
      </rPr>
      <t>治理山洪沟</t>
    </r>
    <r>
      <rPr>
        <sz val="14"/>
        <rFont val="Times New Roman"/>
        <charset val="134"/>
      </rPr>
      <t>1.63</t>
    </r>
    <r>
      <rPr>
        <sz val="14"/>
        <rFont val="方正仿宋_GBK"/>
        <charset val="134"/>
      </rPr>
      <t>公里。</t>
    </r>
  </si>
  <si>
    <t>下达项目计划</t>
  </si>
  <si>
    <t>下达资金计划</t>
  </si>
  <si>
    <t>完成招标工作及签订施工合同</t>
  </si>
  <si>
    <t>施工前期准备</t>
  </si>
  <si>
    <r>
      <rPr>
        <sz val="14"/>
        <rFont val="方正仿宋_GBK"/>
        <charset val="134"/>
      </rPr>
      <t>完成至当年计划</t>
    </r>
    <r>
      <rPr>
        <sz val="14"/>
        <rFont val="Times New Roman"/>
        <charset val="134"/>
      </rPr>
      <t>90%</t>
    </r>
  </si>
  <si>
    <t>奉节县安坪镇安坪河山洪沟防洪治理工程</t>
  </si>
  <si>
    <r>
      <rPr>
        <sz val="14"/>
        <rFont val="方正仿宋_GBK"/>
        <charset val="134"/>
      </rPr>
      <t>本工程治理河道长</t>
    </r>
    <r>
      <rPr>
        <sz val="14"/>
        <rFont val="Times New Roman"/>
        <charset val="134"/>
      </rPr>
      <t>2803.92m</t>
    </r>
    <r>
      <rPr>
        <sz val="14"/>
        <rFont val="方正仿宋_GBK"/>
        <charset val="134"/>
      </rPr>
      <t>，治理岸线长</t>
    </r>
    <r>
      <rPr>
        <sz val="14"/>
        <rFont val="Times New Roman"/>
        <charset val="134"/>
      </rPr>
      <t>5630.94m</t>
    </r>
    <r>
      <rPr>
        <sz val="14"/>
        <rFont val="方正仿宋_GBK"/>
        <charset val="134"/>
      </rPr>
      <t>（其中左岸治理岸线长</t>
    </r>
    <r>
      <rPr>
        <sz val="14"/>
        <rFont val="Times New Roman"/>
        <charset val="134"/>
      </rPr>
      <t>2798.18m</t>
    </r>
    <r>
      <rPr>
        <sz val="14"/>
        <rFont val="方正仿宋_GBK"/>
        <charset val="134"/>
      </rPr>
      <t>，右岸治理岸线长</t>
    </r>
    <r>
      <rPr>
        <sz val="14"/>
        <rFont val="Times New Roman"/>
        <charset val="134"/>
      </rPr>
      <t>2832.76m</t>
    </r>
    <r>
      <rPr>
        <sz val="14"/>
        <rFont val="方正仿宋_GBK"/>
        <charset val="134"/>
      </rPr>
      <t>），新建仰斜式护岸挡墙长</t>
    </r>
    <r>
      <rPr>
        <sz val="14"/>
        <rFont val="Times New Roman"/>
        <charset val="134"/>
      </rPr>
      <t>1285.55m</t>
    </r>
    <r>
      <rPr>
        <sz val="14"/>
        <rFont val="方正仿宋_GBK"/>
        <charset val="134"/>
      </rPr>
      <t>（其中左岸新建仰斜式护岸挡墙长</t>
    </r>
    <r>
      <rPr>
        <sz val="14"/>
        <rFont val="Times New Roman"/>
        <charset val="134"/>
      </rPr>
      <t>816.68m</t>
    </r>
    <r>
      <rPr>
        <sz val="14"/>
        <rFont val="方正仿宋_GBK"/>
        <charset val="134"/>
      </rPr>
      <t>，右岸新建仰斜式护岸挡墙长</t>
    </r>
    <r>
      <rPr>
        <sz val="14"/>
        <rFont val="Times New Roman"/>
        <charset val="134"/>
      </rPr>
      <t>468.87m</t>
    </r>
    <r>
      <rPr>
        <sz val="14"/>
        <rFont val="方正仿宋_GBK"/>
        <charset val="134"/>
      </rPr>
      <t>）；修建埋石砼护脚墙长</t>
    </r>
    <r>
      <rPr>
        <sz val="14"/>
        <rFont val="Times New Roman"/>
        <charset val="134"/>
      </rPr>
      <t>179.65m</t>
    </r>
    <r>
      <rPr>
        <sz val="14"/>
        <rFont val="方正仿宋_GBK"/>
        <charset val="134"/>
      </rPr>
      <t>（其中左岸埋石砼护脚墙长</t>
    </r>
    <r>
      <rPr>
        <sz val="14"/>
        <rFont val="Times New Roman"/>
        <charset val="134"/>
      </rPr>
      <t>150.65m</t>
    </r>
    <r>
      <rPr>
        <sz val="14"/>
        <rFont val="方正仿宋_GBK"/>
        <charset val="134"/>
      </rPr>
      <t>，右岸埋石砼护脚墙长</t>
    </r>
    <r>
      <rPr>
        <sz val="14"/>
        <rFont val="Times New Roman"/>
        <charset val="134"/>
      </rPr>
      <t>29m</t>
    </r>
    <r>
      <rPr>
        <sz val="14"/>
        <rFont val="方正仿宋_GBK"/>
        <charset val="134"/>
      </rPr>
      <t>）</t>
    </r>
  </si>
  <si>
    <t>完成财政评审</t>
  </si>
  <si>
    <t>奉节县羊市镇翁家沟山洪沟防洪治理工程</t>
  </si>
  <si>
    <r>
      <rPr>
        <sz val="14"/>
        <rFont val="方正仿宋_GBK"/>
        <charset val="134"/>
      </rPr>
      <t>本工程治理河道长</t>
    </r>
    <r>
      <rPr>
        <sz val="14"/>
        <rFont val="Times New Roman"/>
        <charset val="134"/>
      </rPr>
      <t>2651.50m</t>
    </r>
    <r>
      <rPr>
        <sz val="14"/>
        <rFont val="方正仿宋_GBK"/>
        <charset val="134"/>
      </rPr>
      <t>，治理岸线长</t>
    </r>
    <r>
      <rPr>
        <sz val="14"/>
        <rFont val="Times New Roman"/>
        <charset val="134"/>
      </rPr>
      <t>2716.10m</t>
    </r>
    <r>
      <rPr>
        <sz val="14"/>
        <rFont val="方正仿宋_GBK"/>
        <charset val="134"/>
      </rPr>
      <t>（其中左岸治理岸线长</t>
    </r>
    <r>
      <rPr>
        <sz val="14"/>
        <rFont val="Times New Roman"/>
        <charset val="134"/>
      </rPr>
      <t>908.53m</t>
    </r>
    <r>
      <rPr>
        <sz val="14"/>
        <rFont val="方正仿宋_GBK"/>
        <charset val="134"/>
      </rPr>
      <t>，右岸治理岸线长</t>
    </r>
    <r>
      <rPr>
        <sz val="14"/>
        <rFont val="Times New Roman"/>
        <charset val="134"/>
      </rPr>
      <t>478.01</t>
    </r>
    <r>
      <rPr>
        <sz val="14"/>
        <rFont val="方正仿宋_GBK"/>
        <charset val="134"/>
      </rPr>
      <t>），新建仰斜式护岸挡墙长</t>
    </r>
    <r>
      <rPr>
        <sz val="14"/>
        <rFont val="Times New Roman"/>
        <charset val="134"/>
      </rPr>
      <t xml:space="preserve">1386.54m </t>
    </r>
    <r>
      <rPr>
        <sz val="14"/>
        <rFont val="方正仿宋_GBK"/>
        <charset val="134"/>
      </rPr>
      <t>（其中左岸新建仰斜式护岸挡墙长</t>
    </r>
    <r>
      <rPr>
        <sz val="14"/>
        <rFont val="Times New Roman"/>
        <charset val="134"/>
      </rPr>
      <t>908.53m</t>
    </r>
    <r>
      <rPr>
        <sz val="14"/>
        <rFont val="方正仿宋_GBK"/>
        <charset val="134"/>
      </rPr>
      <t>，右岸新建仰斜式护岸挡墙长</t>
    </r>
    <r>
      <rPr>
        <sz val="14"/>
        <rFont val="Times New Roman"/>
        <charset val="134"/>
      </rPr>
      <t>478.01m</t>
    </r>
    <r>
      <rPr>
        <sz val="14"/>
        <rFont val="方正仿宋_GBK"/>
        <charset val="134"/>
      </rPr>
      <t>）；改建跨河建筑物</t>
    </r>
    <r>
      <rPr>
        <sz val="14"/>
        <rFont val="Times New Roman"/>
        <charset val="134"/>
      </rPr>
      <t>3</t>
    </r>
    <r>
      <rPr>
        <sz val="14"/>
        <rFont val="方正仿宋_GBK"/>
        <charset val="134"/>
      </rPr>
      <t>处。</t>
    </r>
    <r>
      <rPr>
        <sz val="14"/>
        <rFont val="Times New Roman"/>
        <charset val="134"/>
      </rPr>
      <t xml:space="preserve">
</t>
    </r>
  </si>
  <si>
    <r>
      <rPr>
        <sz val="14"/>
        <rFont val="Times New Roman"/>
        <charset val="134"/>
      </rPr>
      <t>2023</t>
    </r>
    <r>
      <rPr>
        <sz val="14"/>
        <rFont val="方正仿宋_GBK"/>
        <charset val="134"/>
      </rPr>
      <t>年奉节县水毁修复工程</t>
    </r>
  </si>
  <si>
    <r>
      <rPr>
        <sz val="14"/>
        <rFont val="方正仿宋_GBK"/>
        <charset val="134"/>
      </rPr>
      <t>修复河堤长</t>
    </r>
    <r>
      <rPr>
        <sz val="14"/>
        <rFont val="Times New Roman"/>
        <charset val="134"/>
      </rPr>
      <t>3.5m</t>
    </r>
    <r>
      <rPr>
        <sz val="14"/>
        <rFont val="方正仿宋_GBK"/>
        <charset val="134"/>
      </rPr>
      <t>，修复山坪塘</t>
    </r>
    <r>
      <rPr>
        <sz val="14"/>
        <rFont val="Times New Roman"/>
        <charset val="134"/>
      </rPr>
      <t>69</t>
    </r>
    <r>
      <rPr>
        <sz val="14"/>
        <rFont val="方正仿宋_GBK"/>
        <charset val="134"/>
      </rPr>
      <t>口、修复蓄水池</t>
    </r>
    <r>
      <rPr>
        <sz val="14"/>
        <rFont val="Times New Roman"/>
        <charset val="134"/>
      </rPr>
      <t>6</t>
    </r>
    <r>
      <rPr>
        <sz val="14"/>
        <rFont val="方正仿宋_GBK"/>
        <charset val="134"/>
      </rPr>
      <t>口，修复取水坝</t>
    </r>
    <r>
      <rPr>
        <sz val="14"/>
        <rFont val="Times New Roman"/>
        <charset val="134"/>
      </rPr>
      <t>5</t>
    </r>
    <r>
      <rPr>
        <sz val="14"/>
        <rFont val="方正仿宋_GBK"/>
        <charset val="134"/>
      </rPr>
      <t>座、修复渠道</t>
    </r>
    <r>
      <rPr>
        <sz val="14"/>
        <rFont val="Times New Roman"/>
        <charset val="134"/>
      </rPr>
      <t>12km</t>
    </r>
    <r>
      <rPr>
        <sz val="14"/>
        <rFont val="方正仿宋_GBK"/>
        <charset val="134"/>
      </rPr>
      <t>，修复滞洪区</t>
    </r>
    <r>
      <rPr>
        <sz val="14"/>
        <rFont val="Times New Roman"/>
        <charset val="134"/>
      </rPr>
      <t>1</t>
    </r>
    <r>
      <rPr>
        <sz val="14"/>
        <rFont val="方正仿宋_GBK"/>
        <charset val="134"/>
      </rPr>
      <t>处，修复水文测站</t>
    </r>
    <r>
      <rPr>
        <sz val="14"/>
        <rFont val="Times New Roman"/>
        <charset val="134"/>
      </rPr>
      <t>4</t>
    </r>
    <r>
      <rPr>
        <sz val="14"/>
        <rFont val="方正仿宋_GBK"/>
        <charset val="134"/>
      </rPr>
      <t>处</t>
    </r>
  </si>
  <si>
    <t>下达项目计划及挂网招标</t>
  </si>
  <si>
    <t>奉节县草堂镇、安坪镇等移民安置区水旱灾害防御及水生态管理能力提升工程</t>
  </si>
  <si>
    <r>
      <rPr>
        <sz val="14"/>
        <rFont val="方正仿宋_GBK"/>
        <charset val="134"/>
      </rPr>
      <t>整合</t>
    </r>
    <r>
      <rPr>
        <sz val="14"/>
        <rFont val="Times New Roman"/>
        <charset val="134"/>
      </rPr>
      <t>145</t>
    </r>
    <r>
      <rPr>
        <sz val="14"/>
        <rFont val="方正仿宋_GBK"/>
        <charset val="134"/>
      </rPr>
      <t>处已建视频监控，补充建设</t>
    </r>
    <r>
      <rPr>
        <sz val="14"/>
        <rFont val="Times New Roman"/>
        <charset val="134"/>
      </rPr>
      <t>15</t>
    </r>
    <r>
      <rPr>
        <sz val="14"/>
        <rFont val="方正仿宋_GBK"/>
        <charset val="134"/>
      </rPr>
      <t>处水文测报系统、</t>
    </r>
    <r>
      <rPr>
        <sz val="14"/>
        <rFont val="Times New Roman"/>
        <charset val="134"/>
      </rPr>
      <t>1</t>
    </r>
    <r>
      <rPr>
        <sz val="14"/>
        <rFont val="方正仿宋_GBK"/>
        <charset val="134"/>
      </rPr>
      <t>套应急巡测中心、</t>
    </r>
    <r>
      <rPr>
        <sz val="14"/>
        <rFont val="Times New Roman"/>
        <charset val="134"/>
      </rPr>
      <t>51</t>
    </r>
    <r>
      <rPr>
        <sz val="14"/>
        <rFont val="方正仿宋_GBK"/>
        <charset val="134"/>
      </rPr>
      <t>处河道监控系统；升级会商调度中心；整合</t>
    </r>
    <r>
      <rPr>
        <sz val="14"/>
        <rFont val="Times New Roman"/>
        <charset val="134"/>
      </rPr>
      <t>41</t>
    </r>
    <r>
      <rPr>
        <sz val="14"/>
        <rFont val="方正仿宋_GBK"/>
        <charset val="134"/>
      </rPr>
      <t>项奉节县涉水数据资源，整合已建的</t>
    </r>
    <r>
      <rPr>
        <sz val="14"/>
        <rFont val="Times New Roman"/>
        <charset val="134"/>
      </rPr>
      <t>4</t>
    </r>
    <r>
      <rPr>
        <sz val="14"/>
        <rFont val="方正仿宋_GBK"/>
        <charset val="134"/>
      </rPr>
      <t>个系统，构建奉节县</t>
    </r>
    <r>
      <rPr>
        <sz val="14"/>
        <rFont val="Times New Roman"/>
        <charset val="134"/>
      </rPr>
      <t>“</t>
    </r>
    <r>
      <rPr>
        <sz val="14"/>
        <rFont val="方正仿宋_GBK"/>
        <charset val="134"/>
      </rPr>
      <t>三长</t>
    </r>
    <r>
      <rPr>
        <sz val="14"/>
        <rFont val="Times New Roman"/>
        <charset val="134"/>
      </rPr>
      <t>”</t>
    </r>
    <r>
      <rPr>
        <sz val="14"/>
        <rFont val="方正仿宋_GBK"/>
        <charset val="134"/>
      </rPr>
      <t>协同管理、六大任务监管、山洪防御等场景</t>
    </r>
  </si>
  <si>
    <t>完成招标工作及签订施工合同，项目开工</t>
  </si>
  <si>
    <r>
      <rPr>
        <sz val="14"/>
        <rFont val="方正仿宋_GBK"/>
        <charset val="134"/>
      </rPr>
      <t>完成至当年计划</t>
    </r>
    <r>
      <rPr>
        <sz val="14"/>
        <rFont val="Times New Roman"/>
        <charset val="134"/>
      </rPr>
      <t>95%</t>
    </r>
  </si>
  <si>
    <t>奉节县康乐、永乐等移民乡镇农村供水设施完善及管理提升工程</t>
  </si>
  <si>
    <r>
      <rPr>
        <sz val="14"/>
        <rFont val="Times New Roman"/>
        <charset val="134"/>
      </rPr>
      <t>1.</t>
    </r>
    <r>
      <rPr>
        <sz val="14"/>
        <rFont val="方正仿宋_GBK"/>
        <charset val="134"/>
      </rPr>
      <t>在奉节县康乐、永乐、安坪等移民乡镇，对</t>
    </r>
    <r>
      <rPr>
        <sz val="14"/>
        <rFont val="Times New Roman"/>
        <charset val="134"/>
      </rPr>
      <t>11</t>
    </r>
    <r>
      <rPr>
        <sz val="14"/>
        <rFont val="方正仿宋_GBK"/>
        <charset val="134"/>
      </rPr>
      <t>处集中式供水工程进行自动化改造，包括净化、消毒设施，水质实验室实时监测能力建设，流量监测和视频监控等；</t>
    </r>
    <r>
      <rPr>
        <sz val="14"/>
        <rFont val="Times New Roman"/>
        <charset val="134"/>
      </rPr>
      <t>2.</t>
    </r>
    <r>
      <rPr>
        <sz val="14"/>
        <rFont val="方正仿宋_GBK"/>
        <charset val="134"/>
      </rPr>
      <t>建设一套奉节县农村智慧供水应用系统，包括</t>
    </r>
    <r>
      <rPr>
        <sz val="14"/>
        <rFont val="Times New Roman"/>
        <charset val="134"/>
      </rPr>
      <t xml:space="preserve"> 1 </t>
    </r>
    <r>
      <rPr>
        <sz val="14"/>
        <rFont val="方正仿宋_GBK"/>
        <charset val="134"/>
      </rPr>
      <t>套数据库、</t>
    </r>
    <r>
      <rPr>
        <sz val="14"/>
        <rFont val="Times New Roman"/>
        <charset val="134"/>
      </rPr>
      <t xml:space="preserve">1 </t>
    </r>
    <r>
      <rPr>
        <sz val="14"/>
        <rFont val="方正仿宋_GBK"/>
        <charset val="134"/>
      </rPr>
      <t>套支撑平台，</t>
    </r>
    <r>
      <rPr>
        <sz val="14"/>
        <rFont val="Times New Roman"/>
        <charset val="134"/>
      </rPr>
      <t xml:space="preserve">1 </t>
    </r>
    <r>
      <rPr>
        <sz val="14"/>
        <rFont val="方正仿宋_GBK"/>
        <charset val="134"/>
      </rPr>
      <t>套智慧供水应用，智慧供水应用建设包括供水运行管理、供水一张图、综</t>
    </r>
    <r>
      <rPr>
        <sz val="14"/>
        <rFont val="Times New Roman"/>
        <charset val="134"/>
      </rPr>
      <t xml:space="preserve">
</t>
    </r>
    <r>
      <rPr>
        <sz val="14"/>
        <rFont val="方正仿宋_GBK"/>
        <charset val="134"/>
      </rPr>
      <t>合大屏展示、移动</t>
    </r>
    <r>
      <rPr>
        <sz val="14"/>
        <rFont val="Times New Roman"/>
        <charset val="134"/>
      </rPr>
      <t xml:space="preserve"> APP</t>
    </r>
    <r>
      <rPr>
        <sz val="14"/>
        <rFont val="方正仿宋_GBK"/>
        <charset val="134"/>
      </rPr>
      <t>、微信公众号等应用系统。</t>
    </r>
  </si>
  <si>
    <t>完成施工招标等前期工作</t>
  </si>
  <si>
    <t>签订施工合同、进场准备</t>
  </si>
  <si>
    <r>
      <rPr>
        <sz val="14"/>
        <rFont val="方正仿宋_GBK"/>
        <charset val="134"/>
      </rPr>
      <t>开工建设，完成当年计划</t>
    </r>
    <r>
      <rPr>
        <sz val="14"/>
        <rFont val="Times New Roman"/>
        <charset val="134"/>
      </rPr>
      <t>10</t>
    </r>
  </si>
  <si>
    <r>
      <rPr>
        <sz val="14"/>
        <rFont val="方正仿宋_GBK"/>
        <charset val="134"/>
      </rPr>
      <t>奉节县</t>
    </r>
    <r>
      <rPr>
        <sz val="14"/>
        <rFont val="Times New Roman"/>
        <charset val="134"/>
      </rPr>
      <t>2024</t>
    </r>
    <r>
      <rPr>
        <sz val="14"/>
        <rFont val="方正仿宋_GBK"/>
        <charset val="134"/>
      </rPr>
      <t>年水土保持重点工程（柳池小流域）</t>
    </r>
  </si>
  <si>
    <t>县水土保持站</t>
  </si>
  <si>
    <r>
      <rPr>
        <sz val="14"/>
        <rFont val="方正仿宋_GBK"/>
        <charset val="134"/>
      </rPr>
      <t>治理水土流失面积</t>
    </r>
    <r>
      <rPr>
        <sz val="14"/>
        <rFont val="Times New Roman"/>
        <charset val="134"/>
      </rPr>
      <t>25km</t>
    </r>
    <r>
      <rPr>
        <vertAlign val="superscript"/>
        <sz val="14"/>
        <rFont val="Times New Roman"/>
        <charset val="134"/>
      </rPr>
      <t>2</t>
    </r>
    <r>
      <rPr>
        <sz val="14"/>
        <rFont val="宋体"/>
        <charset val="134"/>
      </rPr>
      <t>。</t>
    </r>
  </si>
  <si>
    <t>白帝镇八阵村美丽家园建设市级示范项目</t>
  </si>
  <si>
    <t>白帝镇政府</t>
  </si>
  <si>
    <t>白帝镇</t>
  </si>
  <si>
    <t>对八阵村重点村落的村容村貌进行改造，实施雨污分流，提高生活污水处理能力，改善人居环境。</t>
  </si>
  <si>
    <r>
      <rPr>
        <sz val="14"/>
        <rFont val="方正仿宋_GBK"/>
        <charset val="134"/>
      </rPr>
      <t>完成总投资的</t>
    </r>
    <r>
      <rPr>
        <sz val="14"/>
        <rFont val="Times New Roman"/>
        <charset val="134"/>
      </rPr>
      <t>60%</t>
    </r>
  </si>
  <si>
    <r>
      <rPr>
        <sz val="14"/>
        <rFont val="方正仿宋_GBK"/>
        <charset val="134"/>
      </rPr>
      <t>完成至当年计划</t>
    </r>
    <r>
      <rPr>
        <sz val="14"/>
        <rFont val="Times New Roman"/>
        <charset val="134"/>
      </rPr>
      <t>25%</t>
    </r>
  </si>
  <si>
    <r>
      <rPr>
        <sz val="14"/>
        <rFont val="方正仿宋_GBK"/>
        <charset val="134"/>
      </rPr>
      <t>完成至当年计划</t>
    </r>
    <r>
      <rPr>
        <sz val="14"/>
        <rFont val="Times New Roman"/>
        <charset val="134"/>
      </rPr>
      <t>45%</t>
    </r>
  </si>
  <si>
    <t>夔州街道口前村美丽家园建设市级示范项目</t>
  </si>
  <si>
    <t>完善村域内饮水、道路等基础设施，改善人居环境。</t>
  </si>
  <si>
    <t>鹤峰乡柳池片区产业转型升级市级示范项目</t>
  </si>
  <si>
    <t>鹤峰乡政府</t>
  </si>
  <si>
    <t>围绕现代农业观光、休闲、度假、体验为重点，提升青岗村、柳池村的整体形象，改善人居环境，配套完善村内基础设施</t>
  </si>
  <si>
    <t>奉节县立新水库中型灌区续建配套与节水改造项目</t>
  </si>
  <si>
    <t>公平镇政府</t>
  </si>
  <si>
    <t>公平镇</t>
  </si>
  <si>
    <r>
      <rPr>
        <sz val="14"/>
        <rFont val="方正仿宋_GBK"/>
        <charset val="134"/>
      </rPr>
      <t>整治左干渠长</t>
    </r>
    <r>
      <rPr>
        <sz val="14"/>
        <rFont val="Times New Roman"/>
        <charset val="134"/>
      </rPr>
      <t>6.2137km</t>
    </r>
    <r>
      <rPr>
        <sz val="14"/>
        <rFont val="方正仿宋_GBK"/>
        <charset val="134"/>
      </rPr>
      <t>，整治右干渠长</t>
    </r>
    <r>
      <rPr>
        <sz val="14"/>
        <rFont val="Times New Roman"/>
        <charset val="134"/>
      </rPr>
      <t>2.975km</t>
    </r>
    <r>
      <rPr>
        <sz val="14"/>
        <rFont val="方正仿宋_GBK"/>
        <charset val="134"/>
      </rPr>
      <t>，整治田间斗、农渠</t>
    </r>
    <r>
      <rPr>
        <sz val="14"/>
        <rFont val="Times New Roman"/>
        <charset val="134"/>
      </rPr>
      <t>(</t>
    </r>
    <r>
      <rPr>
        <sz val="14"/>
        <rFont val="方正仿宋_GBK"/>
        <charset val="134"/>
      </rPr>
      <t>管</t>
    </r>
    <r>
      <rPr>
        <sz val="14"/>
        <rFont val="Times New Roman"/>
        <charset val="134"/>
      </rPr>
      <t>)</t>
    </r>
    <r>
      <rPr>
        <sz val="14"/>
        <rFont val="方正仿宋_GBK"/>
        <charset val="134"/>
      </rPr>
      <t>长</t>
    </r>
    <r>
      <rPr>
        <sz val="14"/>
        <rFont val="Times New Roman"/>
        <charset val="134"/>
      </rPr>
      <t>11.37km</t>
    </r>
    <r>
      <rPr>
        <sz val="14"/>
        <rFont val="方正仿宋_GBK"/>
        <charset val="134"/>
      </rPr>
      <t>，修建渠系建筑物共计</t>
    </r>
    <r>
      <rPr>
        <sz val="14"/>
        <rFont val="Times New Roman"/>
        <charset val="134"/>
      </rPr>
      <t>62</t>
    </r>
    <r>
      <rPr>
        <sz val="14"/>
        <rFont val="方正仿宋_GBK"/>
        <charset val="134"/>
      </rPr>
      <t>处，其中人行桥</t>
    </r>
    <r>
      <rPr>
        <sz val="14"/>
        <rFont val="Times New Roman"/>
        <charset val="134"/>
      </rPr>
      <t>42</t>
    </r>
    <r>
      <rPr>
        <sz val="14"/>
        <rFont val="方正仿宋_GBK"/>
        <charset val="134"/>
      </rPr>
      <t>处，沉砂池</t>
    </r>
    <r>
      <rPr>
        <sz val="14"/>
        <rFont val="Times New Roman"/>
        <charset val="134"/>
      </rPr>
      <t>2</t>
    </r>
    <r>
      <rPr>
        <sz val="14"/>
        <rFont val="方正仿宋_GBK"/>
        <charset val="134"/>
      </rPr>
      <t>座，修建分水口</t>
    </r>
    <r>
      <rPr>
        <sz val="14"/>
        <rFont val="Times New Roman"/>
        <charset val="134"/>
      </rPr>
      <t>16</t>
    </r>
    <r>
      <rPr>
        <sz val="14"/>
        <rFont val="方正仿宋_GBK"/>
        <charset val="134"/>
      </rPr>
      <t>处</t>
    </r>
    <r>
      <rPr>
        <sz val="14"/>
        <rFont val="Times New Roman"/>
        <charset val="134"/>
      </rPr>
      <t>(</t>
    </r>
    <r>
      <rPr>
        <sz val="14"/>
        <rFont val="方正仿宋_GBK"/>
        <charset val="134"/>
      </rPr>
      <t>含流量计</t>
    </r>
    <r>
      <rPr>
        <sz val="14"/>
        <rFont val="Times New Roman"/>
        <charset val="134"/>
      </rPr>
      <t>)</t>
    </r>
    <r>
      <rPr>
        <sz val="14"/>
        <rFont val="方正仿宋_GBK"/>
        <charset val="134"/>
      </rPr>
      <t>，修建节制闸</t>
    </r>
    <r>
      <rPr>
        <sz val="14"/>
        <rFont val="Times New Roman"/>
        <charset val="134"/>
      </rPr>
      <t>2</t>
    </r>
    <r>
      <rPr>
        <sz val="14"/>
        <rFont val="方正仿宋_GBK"/>
        <charset val="134"/>
      </rPr>
      <t>座，渠首、渠尾各配套明渠流量计</t>
    </r>
    <r>
      <rPr>
        <sz val="14"/>
        <rFont val="Times New Roman"/>
        <charset val="134"/>
      </rPr>
      <t>2</t>
    </r>
    <r>
      <rPr>
        <sz val="14"/>
        <rFont val="方正仿宋_GBK"/>
        <charset val="134"/>
      </rPr>
      <t>处，建立信息化平台</t>
    </r>
    <r>
      <rPr>
        <sz val="14"/>
        <rFont val="Times New Roman"/>
        <charset val="134"/>
      </rPr>
      <t>1</t>
    </r>
    <r>
      <rPr>
        <sz val="14"/>
        <rFont val="方正仿宋_GBK"/>
        <charset val="134"/>
      </rPr>
      <t>套</t>
    </r>
    <r>
      <rPr>
        <sz val="14"/>
        <rFont val="Times New Roman"/>
        <charset val="134"/>
      </rPr>
      <t>(</t>
    </r>
    <r>
      <rPr>
        <sz val="14"/>
        <rFont val="方正仿宋_GBK"/>
        <charset val="134"/>
      </rPr>
      <t>附属设施设备</t>
    </r>
    <r>
      <rPr>
        <sz val="14"/>
        <rFont val="Times New Roman"/>
        <charset val="134"/>
      </rPr>
      <t>)</t>
    </r>
    <r>
      <rPr>
        <sz val="14"/>
        <rFont val="方正仿宋_GBK"/>
        <charset val="134"/>
      </rPr>
      <t>等。</t>
    </r>
  </si>
  <si>
    <t>下达项目计划，完成施工招标等前期工作</t>
  </si>
  <si>
    <t>奉节县浸塘水库中型灌区续建配套与节水改造项目</t>
  </si>
  <si>
    <r>
      <rPr>
        <sz val="14"/>
        <rFont val="方正仿宋_GBK"/>
        <charset val="134"/>
      </rPr>
      <t>改造输水渠系</t>
    </r>
    <r>
      <rPr>
        <sz val="14"/>
        <rFont val="Times New Roman"/>
        <charset val="134"/>
      </rPr>
      <t>29.991km,</t>
    </r>
    <r>
      <rPr>
        <sz val="14"/>
        <rFont val="方正仿宋_GBK"/>
        <charset val="134"/>
      </rPr>
      <t>其中干渠修复垮塌段长</t>
    </r>
    <r>
      <rPr>
        <sz val="14"/>
        <rFont val="Times New Roman"/>
        <charset val="134"/>
      </rPr>
      <t>4.665km</t>
    </r>
    <r>
      <rPr>
        <sz val="14"/>
        <rFont val="方正仿宋_GBK"/>
        <charset val="134"/>
      </rPr>
      <t>（总干渠修复垮塌段长</t>
    </r>
    <r>
      <rPr>
        <sz val="14"/>
        <rFont val="Times New Roman"/>
        <charset val="134"/>
      </rPr>
      <t>0.078km</t>
    </r>
    <r>
      <rPr>
        <sz val="14"/>
        <rFont val="方正仿宋_GBK"/>
        <charset val="134"/>
      </rPr>
      <t>，东干渠修复垮塌段长</t>
    </r>
    <r>
      <rPr>
        <sz val="14"/>
        <rFont val="Times New Roman"/>
        <charset val="134"/>
      </rPr>
      <t>0.506km</t>
    </r>
    <r>
      <rPr>
        <sz val="14"/>
        <rFont val="方正仿宋_GBK"/>
        <charset val="134"/>
      </rPr>
      <t>，西干渠修复垮塌段长</t>
    </r>
    <r>
      <rPr>
        <sz val="14"/>
        <rFont val="Times New Roman"/>
        <charset val="134"/>
      </rPr>
      <t>4.081km</t>
    </r>
    <r>
      <rPr>
        <sz val="14"/>
        <rFont val="方正仿宋_GBK"/>
        <charset val="134"/>
      </rPr>
      <t>）；支渠铺设输水管</t>
    </r>
    <r>
      <rPr>
        <sz val="14"/>
        <rFont val="Times New Roman"/>
        <charset val="134"/>
      </rPr>
      <t>15.34km</t>
    </r>
    <r>
      <rPr>
        <sz val="14"/>
        <rFont val="方正仿宋_GBK"/>
        <charset val="134"/>
      </rPr>
      <t>（其中</t>
    </r>
    <r>
      <rPr>
        <sz val="14"/>
        <rFont val="Times New Roman"/>
        <charset val="134"/>
      </rPr>
      <t>DN200</t>
    </r>
    <r>
      <rPr>
        <sz val="14"/>
        <rFont val="方正仿宋_GBK"/>
        <charset val="134"/>
      </rPr>
      <t>镀锌钢管长</t>
    </r>
    <r>
      <rPr>
        <sz val="14"/>
        <rFont val="Times New Roman"/>
        <charset val="134"/>
      </rPr>
      <t>9.89km</t>
    </r>
    <r>
      <rPr>
        <sz val="14"/>
        <rFont val="方正仿宋_GBK"/>
        <charset val="134"/>
      </rPr>
      <t>、</t>
    </r>
    <r>
      <rPr>
        <sz val="14"/>
        <rFont val="Times New Roman"/>
        <charset val="134"/>
      </rPr>
      <t>DN150</t>
    </r>
    <r>
      <rPr>
        <sz val="14"/>
        <rFont val="方正仿宋_GBK"/>
        <charset val="134"/>
      </rPr>
      <t>镀锌钢管长</t>
    </r>
    <r>
      <rPr>
        <sz val="14"/>
        <rFont val="Times New Roman"/>
        <charset val="134"/>
      </rPr>
      <t>1.90km</t>
    </r>
    <r>
      <rPr>
        <sz val="14"/>
        <rFont val="方正仿宋_GBK"/>
        <charset val="134"/>
      </rPr>
      <t>、</t>
    </r>
    <r>
      <rPr>
        <sz val="14"/>
        <rFont val="Times New Roman"/>
        <charset val="134"/>
      </rPr>
      <t>DN100</t>
    </r>
    <r>
      <rPr>
        <sz val="14"/>
        <rFont val="方正仿宋_GBK"/>
        <charset val="134"/>
      </rPr>
      <t>镀锌钢管长</t>
    </r>
    <r>
      <rPr>
        <sz val="14"/>
        <rFont val="Times New Roman"/>
        <charset val="134"/>
      </rPr>
      <t>3.55km</t>
    </r>
    <r>
      <rPr>
        <sz val="14"/>
        <rFont val="方正仿宋_GBK"/>
        <charset val="134"/>
      </rPr>
      <t>），斗、农渠改造</t>
    </r>
    <r>
      <rPr>
        <sz val="14"/>
        <rFont val="Times New Roman"/>
        <charset val="134"/>
      </rPr>
      <t>9.986km</t>
    </r>
    <r>
      <rPr>
        <sz val="14"/>
        <rFont val="方正仿宋_GBK"/>
        <charset val="134"/>
      </rPr>
      <t>；配套分水井</t>
    </r>
    <r>
      <rPr>
        <sz val="14"/>
        <rFont val="Times New Roman"/>
        <charset val="134"/>
      </rPr>
      <t>7</t>
    </r>
    <r>
      <rPr>
        <sz val="14"/>
        <rFont val="方正仿宋_GBK"/>
        <charset val="134"/>
      </rPr>
      <t>座，分水闸门</t>
    </r>
    <r>
      <rPr>
        <sz val="14"/>
        <rFont val="Times New Roman"/>
        <charset val="134"/>
      </rPr>
      <t>2</t>
    </r>
    <r>
      <rPr>
        <sz val="14"/>
        <rFont val="方正仿宋_GBK"/>
        <charset val="134"/>
      </rPr>
      <t>套，安装计量设施</t>
    </r>
    <r>
      <rPr>
        <sz val="14"/>
        <rFont val="Times New Roman"/>
        <charset val="134"/>
      </rPr>
      <t>9</t>
    </r>
    <r>
      <rPr>
        <sz val="14"/>
        <rFont val="方正仿宋_GBK"/>
        <charset val="134"/>
      </rPr>
      <t>套。</t>
    </r>
  </si>
  <si>
    <t>奉节县天赐湖水库工程</t>
  </si>
  <si>
    <t>县夔门峡公司</t>
  </si>
  <si>
    <t>长安土家族乡</t>
  </si>
  <si>
    <r>
      <rPr>
        <sz val="14"/>
        <rFont val="方正仿宋_GBK"/>
        <charset val="134"/>
      </rPr>
      <t>工程主要由水库枢纽工程、灌溉与供水工程、消能电站工程三部分组成。其中，水库正常蓄水位</t>
    </r>
    <r>
      <rPr>
        <sz val="14"/>
        <rFont val="Times New Roman"/>
        <charset val="134"/>
      </rPr>
      <t>1725.00m</t>
    </r>
    <r>
      <rPr>
        <sz val="14"/>
        <rFont val="方正仿宋_GBK"/>
        <charset val="134"/>
      </rPr>
      <t>，校核洪水位</t>
    </r>
    <r>
      <rPr>
        <sz val="14"/>
        <rFont val="Times New Roman"/>
        <charset val="134"/>
      </rPr>
      <t>1725.64m</t>
    </r>
    <r>
      <rPr>
        <sz val="14"/>
        <rFont val="方正仿宋_GBK"/>
        <charset val="134"/>
      </rPr>
      <t>，总库容</t>
    </r>
    <r>
      <rPr>
        <sz val="14"/>
        <rFont val="Times New Roman"/>
        <charset val="134"/>
      </rPr>
      <t>1757.0</t>
    </r>
    <r>
      <rPr>
        <sz val="14"/>
        <rFont val="方正仿宋_GBK"/>
        <charset val="134"/>
      </rPr>
      <t>万</t>
    </r>
    <r>
      <rPr>
        <sz val="14"/>
        <rFont val="Times New Roman"/>
        <charset val="134"/>
      </rPr>
      <t>m3</t>
    </r>
    <r>
      <rPr>
        <sz val="14"/>
        <rFont val="方正仿宋_GBK"/>
        <charset val="134"/>
      </rPr>
      <t>；输水线路主要采用有压隧洞及压力管道输水，总长</t>
    </r>
    <r>
      <rPr>
        <sz val="14"/>
        <rFont val="Times New Roman"/>
        <charset val="134"/>
      </rPr>
      <t>73.18km</t>
    </r>
    <r>
      <rPr>
        <sz val="14"/>
        <rFont val="方正仿宋_GBK"/>
        <charset val="134"/>
      </rPr>
      <t>；本工程共布置一处消能电站，为长安消能电站，主要利用灌溉、城乡供水富余水头和余水发电，总装机容量为</t>
    </r>
    <r>
      <rPr>
        <sz val="14"/>
        <rFont val="Times New Roman"/>
        <charset val="134"/>
      </rPr>
      <t>1.1mw</t>
    </r>
    <r>
      <rPr>
        <sz val="14"/>
        <rFont val="方正仿宋_GBK"/>
        <charset val="134"/>
      </rPr>
      <t>。是一座具有灌溉、城乡供水及发电等综合效益的</t>
    </r>
    <r>
      <rPr>
        <sz val="14"/>
        <rFont val="Times New Roman"/>
        <charset val="134"/>
      </rPr>
      <t>Ⅲ</t>
    </r>
    <r>
      <rPr>
        <sz val="14"/>
        <rFont val="方正仿宋_GBK"/>
        <charset val="134"/>
      </rPr>
      <t>等中型水库工程。</t>
    </r>
  </si>
  <si>
    <t>2024-2028</t>
  </si>
  <si>
    <t>取得可研批复，启动初设报告编制</t>
  </si>
  <si>
    <t>开展初设审批</t>
  </si>
  <si>
    <t>取得初设批复</t>
  </si>
  <si>
    <t>开展招投标工作，开展征地移民工作</t>
  </si>
  <si>
    <t>完成招投标，项目开工建设；继续开展征地移民工作</t>
  </si>
  <si>
    <r>
      <rPr>
        <sz val="14"/>
        <rFont val="方正仿宋_GBK"/>
        <charset val="134"/>
      </rPr>
      <t>完成征地移民工作总量的</t>
    </r>
    <r>
      <rPr>
        <sz val="14"/>
        <rFont val="Times New Roman"/>
        <charset val="134"/>
      </rPr>
      <t>40%</t>
    </r>
    <r>
      <rPr>
        <sz val="14"/>
        <rFont val="方正仿宋_GBK"/>
        <charset val="134"/>
      </rPr>
      <t>；建安工程完成年度总量的</t>
    </r>
    <r>
      <rPr>
        <sz val="14"/>
        <rFont val="Times New Roman"/>
        <charset val="134"/>
      </rPr>
      <t>20%</t>
    </r>
  </si>
  <si>
    <r>
      <rPr>
        <sz val="14"/>
        <rFont val="方正仿宋_GBK"/>
        <charset val="134"/>
      </rPr>
      <t>完成征地移民工作总量的</t>
    </r>
    <r>
      <rPr>
        <sz val="14"/>
        <rFont val="Times New Roman"/>
        <charset val="134"/>
      </rPr>
      <t>50%</t>
    </r>
    <r>
      <rPr>
        <sz val="14"/>
        <rFont val="方正仿宋_GBK"/>
        <charset val="134"/>
      </rPr>
      <t>；建安工程完成年度总量的</t>
    </r>
    <r>
      <rPr>
        <sz val="14"/>
        <rFont val="Times New Roman"/>
        <charset val="134"/>
      </rPr>
      <t>33%</t>
    </r>
  </si>
  <si>
    <r>
      <rPr>
        <sz val="14"/>
        <rFont val="方正仿宋_GBK"/>
        <charset val="134"/>
      </rPr>
      <t>完成征地移民工作总量的</t>
    </r>
    <r>
      <rPr>
        <sz val="14"/>
        <rFont val="Times New Roman"/>
        <charset val="134"/>
      </rPr>
      <t>63%</t>
    </r>
    <r>
      <rPr>
        <sz val="14"/>
        <rFont val="方正仿宋_GBK"/>
        <charset val="134"/>
      </rPr>
      <t>；建安工程完成年度总量的</t>
    </r>
    <r>
      <rPr>
        <sz val="14"/>
        <rFont val="Times New Roman"/>
        <charset val="134"/>
      </rPr>
      <t>48%</t>
    </r>
  </si>
  <si>
    <r>
      <rPr>
        <sz val="14"/>
        <rFont val="方正仿宋_GBK"/>
        <charset val="134"/>
      </rPr>
      <t>完成征地移民工作总量的</t>
    </r>
    <r>
      <rPr>
        <sz val="14"/>
        <rFont val="Times New Roman"/>
        <charset val="134"/>
      </rPr>
      <t>76%</t>
    </r>
    <r>
      <rPr>
        <sz val="14"/>
        <rFont val="方正仿宋_GBK"/>
        <charset val="134"/>
      </rPr>
      <t>；建安工程完成年度总量的</t>
    </r>
    <r>
      <rPr>
        <sz val="14"/>
        <rFont val="Times New Roman"/>
        <charset val="134"/>
      </rPr>
      <t>62%</t>
    </r>
  </si>
  <si>
    <r>
      <rPr>
        <sz val="14"/>
        <rFont val="方正仿宋_GBK"/>
        <charset val="134"/>
      </rPr>
      <t>完成征地移民工作总量的</t>
    </r>
    <r>
      <rPr>
        <sz val="14"/>
        <rFont val="Times New Roman"/>
        <charset val="134"/>
      </rPr>
      <t>88%</t>
    </r>
    <r>
      <rPr>
        <sz val="14"/>
        <rFont val="方正仿宋_GBK"/>
        <charset val="134"/>
      </rPr>
      <t>；建安工程完成年度总量的</t>
    </r>
    <r>
      <rPr>
        <sz val="14"/>
        <rFont val="Times New Roman"/>
        <charset val="134"/>
      </rPr>
      <t>79%</t>
    </r>
  </si>
  <si>
    <r>
      <rPr>
        <sz val="14"/>
        <rFont val="方正仿宋_GBK"/>
        <charset val="134"/>
      </rPr>
      <t>完成征地移民工作总量的</t>
    </r>
    <r>
      <rPr>
        <sz val="14"/>
        <rFont val="Times New Roman"/>
        <charset val="134"/>
      </rPr>
      <t>100%</t>
    </r>
    <r>
      <rPr>
        <sz val="14"/>
        <rFont val="方正仿宋_GBK"/>
        <charset val="134"/>
      </rPr>
      <t>；建安工程完成年度总量的</t>
    </r>
    <r>
      <rPr>
        <sz val="14"/>
        <rFont val="Times New Roman"/>
        <charset val="134"/>
      </rPr>
      <t>100%</t>
    </r>
  </si>
  <si>
    <r>
      <rPr>
        <b/>
        <sz val="14"/>
        <rFont val="方正仿宋_GBK"/>
        <charset val="134"/>
      </rPr>
      <t>十一、县商务委（</t>
    </r>
    <r>
      <rPr>
        <b/>
        <sz val="14"/>
        <rFont val="Times New Roman"/>
        <charset val="134"/>
      </rPr>
      <t>1</t>
    </r>
    <r>
      <rPr>
        <b/>
        <sz val="14"/>
        <rFont val="方正仿宋_GBK"/>
        <charset val="134"/>
      </rPr>
      <t>个）</t>
    </r>
  </si>
  <si>
    <t>奉节具乐鑫冷链加工建设项目</t>
  </si>
  <si>
    <t>李节具乐鑫仓储有限公司</t>
  </si>
  <si>
    <r>
      <rPr>
        <sz val="14"/>
        <rFont val="方正仿宋_GBK"/>
        <charset val="134"/>
      </rPr>
      <t>建设厂房</t>
    </r>
    <r>
      <rPr>
        <sz val="14"/>
        <rFont val="Times New Roman"/>
        <charset val="134"/>
      </rPr>
      <t>2000</t>
    </r>
    <r>
      <rPr>
        <sz val="14"/>
        <rFont val="方正仿宋_GBK"/>
        <charset val="134"/>
      </rPr>
      <t>平方米，其中办公用房</t>
    </r>
    <r>
      <rPr>
        <sz val="14"/>
        <rFont val="Times New Roman"/>
        <charset val="134"/>
      </rPr>
      <t>500</t>
    </r>
    <r>
      <rPr>
        <sz val="14"/>
        <rFont val="方正仿宋_GBK"/>
        <charset val="134"/>
      </rPr>
      <t>平方米，购置冷链运武村</t>
    </r>
    <r>
      <rPr>
        <sz val="14"/>
        <rFont val="Times New Roman"/>
        <charset val="134"/>
      </rPr>
      <t>7</t>
    </r>
    <r>
      <rPr>
        <sz val="14"/>
        <rFont val="方正仿宋_GBK"/>
        <charset val="134"/>
      </rPr>
      <t>组输车</t>
    </r>
    <r>
      <rPr>
        <sz val="14"/>
        <rFont val="Times New Roman"/>
        <charset val="134"/>
      </rPr>
      <t>10</t>
    </r>
    <r>
      <rPr>
        <sz val="14"/>
        <rFont val="方正仿宋_GBK"/>
        <charset val="134"/>
      </rPr>
      <t>辆、</t>
    </r>
    <r>
      <rPr>
        <sz val="14"/>
        <rFont val="Times New Roman"/>
        <charset val="134"/>
      </rPr>
      <t>4</t>
    </r>
    <r>
      <rPr>
        <sz val="14"/>
        <rFont val="方正仿宋_GBK"/>
        <charset val="134"/>
      </rPr>
      <t>辆叉车、</t>
    </r>
    <r>
      <rPr>
        <sz val="14"/>
        <rFont val="Times New Roman"/>
        <charset val="134"/>
      </rPr>
      <t>500</t>
    </r>
    <r>
      <rPr>
        <sz val="14"/>
        <rFont val="方正仿宋_GBK"/>
        <charset val="134"/>
      </rPr>
      <t>个托盘等设施设备。</t>
    </r>
  </si>
  <si>
    <t>完成建设</t>
  </si>
  <si>
    <r>
      <rPr>
        <sz val="14"/>
        <rFont val="方正仿宋_GBK"/>
        <charset val="134"/>
      </rPr>
      <t>完成进度</t>
    </r>
    <r>
      <rPr>
        <sz val="14"/>
        <rFont val="Times New Roman"/>
        <charset val="134"/>
      </rPr>
      <t>50%</t>
    </r>
  </si>
  <si>
    <r>
      <rPr>
        <sz val="14"/>
        <rFont val="方正仿宋_GBK"/>
        <charset val="134"/>
      </rPr>
      <t>完成进度</t>
    </r>
    <r>
      <rPr>
        <sz val="14"/>
        <rFont val="Times New Roman"/>
        <charset val="134"/>
      </rPr>
      <t>90%</t>
    </r>
  </si>
  <si>
    <r>
      <rPr>
        <sz val="14"/>
        <rFont val="方正仿宋_GBK"/>
        <charset val="134"/>
      </rPr>
      <t>完成进度</t>
    </r>
    <r>
      <rPr>
        <sz val="14"/>
        <rFont val="Times New Roman"/>
        <charset val="134"/>
      </rPr>
      <t>95%</t>
    </r>
  </si>
  <si>
    <r>
      <rPr>
        <b/>
        <sz val="14"/>
        <rFont val="方正仿宋_GBK"/>
        <charset val="134"/>
      </rPr>
      <t>十二、县教委（</t>
    </r>
    <r>
      <rPr>
        <b/>
        <sz val="14"/>
        <rFont val="Times New Roman"/>
        <charset val="134"/>
      </rPr>
      <t>3</t>
    </r>
    <r>
      <rPr>
        <b/>
        <sz val="14"/>
        <rFont val="方正仿宋_GBK"/>
        <charset val="134"/>
      </rPr>
      <t>个）</t>
    </r>
  </si>
  <si>
    <t>奉节县西部新区第二小学建设工程</t>
  </si>
  <si>
    <t>西部一小</t>
  </si>
  <si>
    <r>
      <rPr>
        <sz val="14"/>
        <rFont val="方正仿宋_GBK"/>
        <charset val="134"/>
      </rPr>
      <t>建设教学楼及其他用房</t>
    </r>
    <r>
      <rPr>
        <sz val="14"/>
        <rFont val="Times New Roman"/>
        <charset val="134"/>
      </rPr>
      <t>20519.44</t>
    </r>
    <r>
      <rPr>
        <sz val="14"/>
        <rFont val="方正仿宋_GBK"/>
        <charset val="134"/>
      </rPr>
      <t>平方米，以及管网、道路、挡墙、围墙、绿化等附属工程。</t>
    </r>
  </si>
  <si>
    <t>场坪施工。</t>
  </si>
  <si>
    <t>完成施工图审查。</t>
  </si>
  <si>
    <t>争取资金</t>
  </si>
  <si>
    <t>完成工程预算</t>
  </si>
  <si>
    <t>进入招投标程序</t>
  </si>
  <si>
    <t>入场施工准备工作</t>
  </si>
  <si>
    <t>场坪施工</t>
  </si>
  <si>
    <t>奉节县学校校舍自然灾害治理维修改造项目</t>
  </si>
  <si>
    <t>县教育经费核算中心</t>
  </si>
  <si>
    <t>相关乡镇学校</t>
  </si>
  <si>
    <r>
      <rPr>
        <sz val="14"/>
        <rFont val="方正仿宋_GBK"/>
        <charset val="134"/>
      </rPr>
      <t>重建</t>
    </r>
    <r>
      <rPr>
        <sz val="14"/>
        <rFont val="Times New Roman"/>
        <charset val="134"/>
      </rPr>
      <t>D</t>
    </r>
    <r>
      <rPr>
        <sz val="14"/>
        <rFont val="方正仿宋_GBK"/>
        <charset val="134"/>
      </rPr>
      <t>级危房</t>
    </r>
    <r>
      <rPr>
        <sz val="14"/>
        <rFont val="Times New Roman"/>
        <charset val="134"/>
      </rPr>
      <t>1162</t>
    </r>
    <r>
      <rPr>
        <sz val="14"/>
        <rFont val="方正仿宋_GBK"/>
        <charset val="134"/>
      </rPr>
      <t>平方米，恢复维修外墙脱落</t>
    </r>
    <r>
      <rPr>
        <sz val="14"/>
        <rFont val="Times New Roman"/>
        <charset val="134"/>
      </rPr>
      <t>249962</t>
    </r>
    <r>
      <rPr>
        <sz val="14"/>
        <rFont val="方正仿宋_GBK"/>
        <charset val="134"/>
      </rPr>
      <t>平方米，挡墙重建</t>
    </r>
    <r>
      <rPr>
        <sz val="14"/>
        <rFont val="Times New Roman"/>
        <charset val="134"/>
      </rPr>
      <t>880</t>
    </r>
    <r>
      <rPr>
        <sz val="14"/>
        <rFont val="方正仿宋_GBK"/>
        <charset val="134"/>
      </rPr>
      <t>立方米，围墙重建</t>
    </r>
    <r>
      <rPr>
        <sz val="14"/>
        <rFont val="Times New Roman"/>
        <charset val="134"/>
      </rPr>
      <t>2062</t>
    </r>
    <r>
      <rPr>
        <sz val="14"/>
        <rFont val="方正仿宋_GBK"/>
        <charset val="134"/>
      </rPr>
      <t>米，道路重建</t>
    </r>
    <r>
      <rPr>
        <sz val="14"/>
        <rFont val="Times New Roman"/>
        <charset val="134"/>
      </rPr>
      <t>3940</t>
    </r>
    <r>
      <rPr>
        <sz val="14"/>
        <rFont val="方正仿宋_GBK"/>
        <charset val="134"/>
      </rPr>
      <t>平方米，防水渗漏维修</t>
    </r>
    <r>
      <rPr>
        <sz val="14"/>
        <rFont val="Times New Roman"/>
        <charset val="134"/>
      </rPr>
      <t>192521</t>
    </r>
    <r>
      <rPr>
        <sz val="14"/>
        <rFont val="方正仿宋_GBK"/>
        <charset val="134"/>
      </rPr>
      <t>平方米，电线老化整改</t>
    </r>
    <r>
      <rPr>
        <sz val="14"/>
        <rFont val="Times New Roman"/>
        <charset val="134"/>
      </rPr>
      <t>323516</t>
    </r>
    <r>
      <rPr>
        <sz val="14"/>
        <rFont val="方正仿宋_GBK"/>
        <charset val="134"/>
      </rPr>
      <t>平方米等，</t>
    </r>
    <r>
      <rPr>
        <sz val="14"/>
        <rFont val="Times New Roman"/>
        <charset val="134"/>
      </rPr>
      <t xml:space="preserve"> </t>
    </r>
    <r>
      <rPr>
        <sz val="14"/>
        <rFont val="方正仿宋_GBK"/>
        <charset val="134"/>
      </rPr>
      <t>排除校园基础设施及周边安全隐患。</t>
    </r>
  </si>
  <si>
    <r>
      <rPr>
        <sz val="12"/>
        <rFont val="方正仿宋_GBK"/>
        <charset val="134"/>
      </rPr>
      <t>完成总工程量的</t>
    </r>
    <r>
      <rPr>
        <sz val="12"/>
        <rFont val="Times New Roman"/>
        <charset val="134"/>
      </rPr>
      <t>80%</t>
    </r>
    <r>
      <rPr>
        <sz val="12"/>
        <rFont val="方正仿宋_GBK"/>
        <charset val="134"/>
      </rPr>
      <t>。</t>
    </r>
  </si>
  <si>
    <t>开展施工图设计</t>
  </si>
  <si>
    <t>进行施工图设计</t>
  </si>
  <si>
    <t>完成施工图设计</t>
  </si>
  <si>
    <t>完成施工图审查</t>
  </si>
  <si>
    <t>开展预算编制</t>
  </si>
  <si>
    <t>开展招标</t>
  </si>
  <si>
    <r>
      <rPr>
        <sz val="14"/>
        <rFont val="方正仿宋_GBK"/>
        <charset val="134"/>
      </rPr>
      <t>完成工程量的</t>
    </r>
    <r>
      <rPr>
        <sz val="14"/>
        <rFont val="Times New Roman"/>
        <charset val="134"/>
      </rPr>
      <t>50%</t>
    </r>
  </si>
  <si>
    <r>
      <rPr>
        <sz val="14"/>
        <rFont val="方正仿宋_GBK"/>
        <charset val="134"/>
      </rPr>
      <t>完成工程量的</t>
    </r>
    <r>
      <rPr>
        <sz val="14"/>
        <rFont val="Times New Roman"/>
        <charset val="134"/>
      </rPr>
      <t>65%</t>
    </r>
  </si>
  <si>
    <t>重庆市奉节县职业教育中心扩建工程</t>
  </si>
  <si>
    <t>职教中心</t>
  </si>
  <si>
    <t>聂自刚</t>
  </si>
  <si>
    <r>
      <rPr>
        <sz val="14"/>
        <rFont val="方正仿宋_GBK"/>
        <charset val="134"/>
      </rPr>
      <t>建筑面积</t>
    </r>
    <r>
      <rPr>
        <sz val="14"/>
        <rFont val="Times New Roman"/>
        <charset val="134"/>
      </rPr>
      <t>118095.7</t>
    </r>
    <r>
      <rPr>
        <sz val="14"/>
        <rFont val="方正仿宋_GBK"/>
        <charset val="134"/>
      </rPr>
      <t>平方米及附属设施。其中：建教学楼</t>
    </r>
    <r>
      <rPr>
        <sz val="14"/>
        <rFont val="Times New Roman"/>
        <charset val="134"/>
      </rPr>
      <t>2</t>
    </r>
    <r>
      <rPr>
        <sz val="14"/>
        <rFont val="方正仿宋_GBK"/>
        <charset val="134"/>
      </rPr>
      <t>栋、实训楼</t>
    </r>
    <r>
      <rPr>
        <sz val="14"/>
        <rFont val="Times New Roman"/>
        <charset val="134"/>
      </rPr>
      <t>2</t>
    </r>
    <r>
      <rPr>
        <sz val="14"/>
        <rFont val="方正仿宋_GBK"/>
        <charset val="134"/>
      </rPr>
      <t>栋、创业培训中心</t>
    </r>
    <r>
      <rPr>
        <sz val="14"/>
        <rFont val="Times New Roman"/>
        <charset val="134"/>
      </rPr>
      <t>1</t>
    </r>
    <r>
      <rPr>
        <sz val="14"/>
        <rFont val="方正仿宋_GBK"/>
        <charset val="134"/>
      </rPr>
      <t>栋、学生实训基地</t>
    </r>
    <r>
      <rPr>
        <sz val="14"/>
        <rFont val="Times New Roman"/>
        <charset val="134"/>
      </rPr>
      <t>1</t>
    </r>
    <r>
      <rPr>
        <sz val="14"/>
        <rFont val="方正仿宋_GBK"/>
        <charset val="134"/>
      </rPr>
      <t>个、学生宿舍</t>
    </r>
    <r>
      <rPr>
        <sz val="14"/>
        <rFont val="Times New Roman"/>
        <charset val="134"/>
      </rPr>
      <t>7</t>
    </r>
    <r>
      <rPr>
        <sz val="14"/>
        <rFont val="方正仿宋_GBK"/>
        <charset val="134"/>
      </rPr>
      <t>栋、学生食堂</t>
    </r>
    <r>
      <rPr>
        <sz val="14"/>
        <rFont val="Times New Roman"/>
        <charset val="134"/>
      </rPr>
      <t>1</t>
    </r>
    <r>
      <rPr>
        <sz val="14"/>
        <rFont val="方正仿宋_GBK"/>
        <charset val="134"/>
      </rPr>
      <t>栋、风雨球场</t>
    </r>
    <r>
      <rPr>
        <sz val="14"/>
        <rFont val="Times New Roman"/>
        <charset val="134"/>
      </rPr>
      <t>1</t>
    </r>
    <r>
      <rPr>
        <sz val="14"/>
        <rFont val="方正仿宋_GBK"/>
        <charset val="134"/>
      </rPr>
      <t>栋、实训基地</t>
    </r>
    <r>
      <rPr>
        <sz val="14"/>
        <rFont val="Times New Roman"/>
        <charset val="134"/>
      </rPr>
      <t>1</t>
    </r>
    <r>
      <rPr>
        <sz val="14"/>
        <rFont val="方正仿宋_GBK"/>
        <charset val="134"/>
      </rPr>
      <t>个及附属设施。</t>
    </r>
  </si>
  <si>
    <t>挡墙施工。</t>
  </si>
  <si>
    <t>完成环评、水土保持评审</t>
  </si>
  <si>
    <t>完成用地划拨</t>
  </si>
  <si>
    <t>初步设计</t>
  </si>
  <si>
    <t>概算审查</t>
  </si>
  <si>
    <t>施工图审查</t>
  </si>
  <si>
    <t>挡墙施工</t>
  </si>
  <si>
    <r>
      <rPr>
        <b/>
        <sz val="14"/>
        <rFont val="方正仿宋_GBK"/>
        <charset val="134"/>
      </rPr>
      <t>十三、县文化旅游委（</t>
    </r>
    <r>
      <rPr>
        <b/>
        <sz val="14"/>
        <rFont val="Times New Roman"/>
        <charset val="134"/>
      </rPr>
      <t>3</t>
    </r>
    <r>
      <rPr>
        <b/>
        <sz val="14"/>
        <rFont val="方正仿宋_GBK"/>
        <charset val="134"/>
      </rPr>
      <t>个）</t>
    </r>
  </si>
  <si>
    <t>杜甫草堂项目</t>
  </si>
  <si>
    <r>
      <rPr>
        <sz val="14"/>
        <rFont val="方正仿宋_GBK"/>
        <charset val="134"/>
      </rPr>
      <t>建设规模为占地</t>
    </r>
    <r>
      <rPr>
        <sz val="14"/>
        <rFont val="Times New Roman"/>
        <charset val="134"/>
      </rPr>
      <t>50</t>
    </r>
    <r>
      <rPr>
        <sz val="14"/>
        <rFont val="方正仿宋_GBK"/>
        <charset val="134"/>
      </rPr>
      <t>亩，建筑面积</t>
    </r>
    <r>
      <rPr>
        <sz val="14"/>
        <rFont val="Times New Roman"/>
        <charset val="134"/>
      </rPr>
      <t>3000</t>
    </r>
    <r>
      <rPr>
        <sz val="14"/>
        <rFont val="方正仿宋_GBK"/>
        <charset val="134"/>
      </rPr>
      <t>平方米，建设游客集散中心、诗圣草堂地标、农事体验区、千橘园、观景台、游船码头、游行步道等配套设施。</t>
    </r>
  </si>
  <si>
    <t>4,000 </t>
  </si>
  <si>
    <r>
      <rPr>
        <sz val="12"/>
        <rFont val="方正仿宋_GBK"/>
        <charset val="134"/>
      </rPr>
      <t>完成总体工程的</t>
    </r>
    <r>
      <rPr>
        <sz val="12"/>
        <rFont val="Times New Roman"/>
        <charset val="134"/>
      </rPr>
      <t>75%</t>
    </r>
    <r>
      <rPr>
        <sz val="12"/>
        <rFont val="方正仿宋_GBK"/>
        <charset val="134"/>
      </rPr>
      <t>。</t>
    </r>
  </si>
  <si>
    <r>
      <rPr>
        <sz val="14"/>
        <rFont val="方正仿宋_GBK"/>
        <charset val="134"/>
      </rPr>
      <t>完成杜甫草堂建设项目施工图设计，赤甲组织完成现场考察、收集相关支撑资料等配合银行完成调查报告</t>
    </r>
    <r>
      <rPr>
        <sz val="14"/>
        <rFont val="Times New Roman"/>
        <charset val="134"/>
      </rPr>
      <t>;</t>
    </r>
    <r>
      <rPr>
        <sz val="14"/>
        <rFont val="方正仿宋_GBK"/>
        <charset val="134"/>
      </rPr>
      <t>完成土地报批手续交规划自然资源局上报</t>
    </r>
  </si>
  <si>
    <t>125 </t>
  </si>
  <si>
    <t>赤甲迎接市分行评估人员到奉调查</t>
  </si>
  <si>
    <t>评估组完成评估报告并提交后台审查</t>
  </si>
  <si>
    <t>250 </t>
  </si>
  <si>
    <t>规划自然资源局完成土地征转手续，赤甲集团完成授信审批。</t>
  </si>
  <si>
    <r>
      <rPr>
        <sz val="14"/>
        <rFont val="方正仿宋_GBK"/>
        <charset val="134"/>
      </rPr>
      <t>完成施工图预算</t>
    </r>
    <r>
      <rPr>
        <sz val="14"/>
        <rFont val="Times New Roman"/>
        <charset val="134"/>
      </rPr>
      <t>;</t>
    </r>
    <r>
      <rPr>
        <sz val="14"/>
        <rFont val="方正仿宋_GBK"/>
        <charset val="134"/>
      </rPr>
      <t>完成挂网招标</t>
    </r>
  </si>
  <si>
    <t>500 </t>
  </si>
  <si>
    <t>启动施工</t>
  </si>
  <si>
    <t>625 </t>
  </si>
  <si>
    <r>
      <rPr>
        <sz val="14"/>
        <rFont val="方正仿宋_GBK"/>
        <charset val="134"/>
      </rPr>
      <t>完成总工程量的</t>
    </r>
    <r>
      <rPr>
        <sz val="14"/>
        <rFont val="Times New Roman"/>
        <charset val="134"/>
      </rPr>
      <t>65%</t>
    </r>
  </si>
  <si>
    <r>
      <rPr>
        <sz val="16"/>
        <rFont val="方正仿宋_GBK"/>
        <charset val="134"/>
      </rPr>
      <t>奉节县全域研学旅行</t>
    </r>
    <r>
      <rPr>
        <sz val="16"/>
        <rFont val="Times New Roman"/>
        <charset val="134"/>
      </rPr>
      <t>(</t>
    </r>
    <r>
      <rPr>
        <sz val="16"/>
        <rFont val="方正仿宋_GBK"/>
        <charset val="134"/>
      </rPr>
      <t>中小学生社会实践教育活动</t>
    </r>
    <r>
      <rPr>
        <sz val="16"/>
        <rFont val="Times New Roman"/>
        <charset val="134"/>
      </rPr>
      <t>)</t>
    </r>
    <r>
      <rPr>
        <sz val="16"/>
        <rFont val="方正仿宋_GBK"/>
        <charset val="134"/>
      </rPr>
      <t>项目</t>
    </r>
  </si>
  <si>
    <t>重庆优无界教育科技集团有限公司</t>
  </si>
  <si>
    <r>
      <rPr>
        <sz val="12"/>
        <rFont val="方正仿宋_GBK"/>
        <charset val="134"/>
      </rPr>
      <t>对草堂初中校舍进行改造、柑橘博物馆等基地进行运营，对上述基地进行室内布置、改造为符合项目公司运营需求的奉节县研学旅行示范基地</t>
    </r>
    <r>
      <rPr>
        <sz val="12"/>
        <rFont val="Times New Roman"/>
        <charset val="134"/>
      </rPr>
      <t>(</t>
    </r>
    <r>
      <rPr>
        <sz val="12"/>
        <rFont val="方正仿宋_GBK"/>
        <charset val="134"/>
      </rPr>
      <t>奉节县中小学生社会实践教育基地</t>
    </r>
    <r>
      <rPr>
        <sz val="12"/>
        <rFont val="Times New Roman"/>
        <charset val="134"/>
      </rPr>
      <t>)</t>
    </r>
    <r>
      <rPr>
        <sz val="12"/>
        <rFont val="方正仿宋_GBK"/>
        <charset val="134"/>
      </rPr>
      <t>，并以此为基点盘活和统筹全县文旅资源</t>
    </r>
    <r>
      <rPr>
        <sz val="12"/>
        <rFont val="Times New Roman"/>
        <charset val="134"/>
      </rPr>
      <t>(</t>
    </r>
    <r>
      <rPr>
        <sz val="12"/>
        <rFont val="方正仿宋_GBK"/>
        <charset val="134"/>
      </rPr>
      <t>以项目公司审定的方案为基准，由甲方批准后实施</t>
    </r>
    <r>
      <rPr>
        <sz val="12"/>
        <rFont val="Times New Roman"/>
        <charset val="134"/>
      </rPr>
      <t>)</t>
    </r>
    <r>
      <rPr>
        <sz val="12"/>
        <rFont val="方正仿宋_GBK"/>
        <charset val="134"/>
      </rPr>
      <t>，规划打造奉节县全域研学品牌项目，延伸研学旅行产业链条，助推全县文、农、旅、教大融合．与周边区县相关文旅资源形成研学产业大协同、大发展。</t>
    </r>
  </si>
  <si>
    <r>
      <rPr>
        <sz val="14"/>
        <rFont val="方正仿宋_GBK"/>
        <charset val="134"/>
      </rPr>
      <t>完成总工程量</t>
    </r>
    <r>
      <rPr>
        <sz val="14"/>
        <rFont val="Times New Roman"/>
        <charset val="134"/>
      </rPr>
      <t>50%</t>
    </r>
  </si>
  <si>
    <t>建设阶段</t>
  </si>
  <si>
    <t>奉节县大峡谷漂流项目</t>
  </si>
  <si>
    <t>河南海川旅游资源开发有限公司</t>
  </si>
  <si>
    <t>五马镇</t>
  </si>
  <si>
    <r>
      <rPr>
        <sz val="14"/>
        <rFont val="方正仿宋_GBK"/>
        <charset val="134"/>
      </rPr>
      <t>一期：改造河道</t>
    </r>
    <r>
      <rPr>
        <sz val="14"/>
        <rFont val="Times New Roman"/>
        <charset val="134"/>
      </rPr>
      <t>6.3</t>
    </r>
    <r>
      <rPr>
        <sz val="14"/>
        <rFont val="方正仿宋_GBK"/>
        <charset val="134"/>
      </rPr>
      <t>公里建设水上漂流区，在上站口建设占地</t>
    </r>
    <r>
      <rPr>
        <sz val="14"/>
        <rFont val="Times New Roman"/>
        <charset val="134"/>
      </rPr>
      <t>15</t>
    </r>
    <r>
      <rPr>
        <sz val="14"/>
        <rFont val="方正仿宋_GBK"/>
        <charset val="134"/>
      </rPr>
      <t>亩接待服务中心，下站口建设占地</t>
    </r>
    <r>
      <rPr>
        <sz val="14"/>
        <rFont val="Times New Roman"/>
        <charset val="134"/>
      </rPr>
      <t>10</t>
    </r>
    <r>
      <rPr>
        <sz val="14"/>
        <rFont val="方正仿宋_GBK"/>
        <charset val="134"/>
      </rPr>
      <t>亩的中转区，定制漂流船</t>
    </r>
    <r>
      <rPr>
        <sz val="14"/>
        <rFont val="Times New Roman"/>
        <charset val="134"/>
      </rPr>
      <t>3000</t>
    </r>
    <r>
      <rPr>
        <sz val="14"/>
        <rFont val="方正仿宋_GBK"/>
        <charset val="134"/>
      </rPr>
      <t>条，购置游客接送车辆</t>
    </r>
    <r>
      <rPr>
        <sz val="14"/>
        <rFont val="Times New Roman"/>
        <charset val="134"/>
      </rPr>
      <t>30</t>
    </r>
    <r>
      <rPr>
        <sz val="14"/>
        <rFont val="方正仿宋_GBK"/>
        <charset val="134"/>
      </rPr>
      <t>辆，运船车辆</t>
    </r>
    <r>
      <rPr>
        <sz val="14"/>
        <rFont val="Times New Roman"/>
        <charset val="134"/>
      </rPr>
      <t>20</t>
    </r>
    <r>
      <rPr>
        <sz val="14"/>
        <rFont val="方正仿宋_GBK"/>
        <charset val="134"/>
      </rPr>
      <t>辆，</t>
    </r>
    <r>
      <rPr>
        <sz val="14"/>
        <rFont val="Times New Roman"/>
        <charset val="134"/>
      </rPr>
      <t>3</t>
    </r>
    <r>
      <rPr>
        <sz val="14"/>
        <rFont val="方正仿宋_GBK"/>
        <charset val="134"/>
      </rPr>
      <t>万平方停车场，建成日接待</t>
    </r>
    <r>
      <rPr>
        <sz val="14"/>
        <rFont val="Times New Roman"/>
        <charset val="134"/>
      </rPr>
      <t>1</t>
    </r>
    <r>
      <rPr>
        <sz val="14"/>
        <rFont val="方正仿宋_GBK"/>
        <charset val="134"/>
      </rPr>
      <t>万人规模、集观光、漂流、娱乐一体的综合旅游项目。二期：随着客流的增加扩建上下站游客服务中心工程，停车场扩建工程，增加漂流河道，增加漂流船只，增加运转车辆，扩建蓄水水库一个。三期：上下站服务中心及河道绿化建设工程，游客洗浴休息区提升工程，游客接待配套工程（如：餐饮、住宿、游乐等）。</t>
    </r>
  </si>
  <si>
    <r>
      <rPr>
        <sz val="14"/>
        <rFont val="方正仿宋_GBK"/>
        <charset val="134"/>
      </rPr>
      <t>完成总工程量</t>
    </r>
    <r>
      <rPr>
        <sz val="14"/>
        <rFont val="Times New Roman"/>
        <charset val="134"/>
      </rPr>
      <t>3%</t>
    </r>
  </si>
  <si>
    <t>完成立项审批</t>
  </si>
  <si>
    <t>用地审批</t>
  </si>
  <si>
    <t>可研批复</t>
  </si>
  <si>
    <t>方案设计</t>
  </si>
  <si>
    <t>河道占用相关手续</t>
  </si>
  <si>
    <t>环保手续</t>
  </si>
  <si>
    <t>方案设计通过规委会</t>
  </si>
  <si>
    <t>施工图预算</t>
  </si>
  <si>
    <t>进场施工</t>
  </si>
  <si>
    <r>
      <rPr>
        <b/>
        <sz val="14"/>
        <rFont val="方正仿宋_GBK"/>
        <charset val="134"/>
      </rPr>
      <t>十四、生态工业园区（</t>
    </r>
    <r>
      <rPr>
        <b/>
        <sz val="14"/>
        <rFont val="Times New Roman"/>
        <charset val="134"/>
      </rPr>
      <t>3</t>
    </r>
    <r>
      <rPr>
        <b/>
        <sz val="14"/>
        <rFont val="方正仿宋_GBK"/>
        <charset val="134"/>
      </rPr>
      <t>个）</t>
    </r>
  </si>
  <si>
    <t>奉节县生态工业园区农副产品科研试验基地建设工程</t>
  </si>
  <si>
    <r>
      <rPr>
        <sz val="14"/>
        <rFont val="方正仿宋_GBK"/>
        <charset val="134"/>
      </rPr>
      <t>建设规模为占地面积约</t>
    </r>
    <r>
      <rPr>
        <sz val="14"/>
        <rFont val="Times New Roman"/>
        <charset val="134"/>
      </rPr>
      <t>141433.98</t>
    </r>
    <r>
      <rPr>
        <sz val="14"/>
        <rFont val="方正仿宋_GBK"/>
        <charset val="134"/>
      </rPr>
      <t>㎡（约</t>
    </r>
    <r>
      <rPr>
        <sz val="14"/>
        <rFont val="Times New Roman"/>
        <charset val="134"/>
      </rPr>
      <t>212.15</t>
    </r>
    <r>
      <rPr>
        <sz val="14"/>
        <rFont val="方正仿宋_GBK"/>
        <charset val="134"/>
      </rPr>
      <t>亩），建筑面积约</t>
    </r>
    <r>
      <rPr>
        <sz val="14"/>
        <rFont val="Times New Roman"/>
        <charset val="134"/>
      </rPr>
      <t>287600</t>
    </r>
    <r>
      <rPr>
        <sz val="14"/>
        <rFont val="方正仿宋_GBK"/>
        <charset val="134"/>
      </rPr>
      <t>㎡。建设内容包括：土建、装修、电气、给排水、通风排烟、道路、地面硬化、绿化等相关配套工程。</t>
    </r>
  </si>
  <si>
    <r>
      <rPr>
        <sz val="14"/>
        <rFont val="方正仿宋_GBK"/>
        <charset val="134"/>
      </rPr>
      <t>完成总工程量的</t>
    </r>
    <r>
      <rPr>
        <sz val="14"/>
        <rFont val="Times New Roman"/>
        <charset val="134"/>
      </rPr>
      <t>25%</t>
    </r>
  </si>
  <si>
    <r>
      <rPr>
        <sz val="14"/>
        <rFont val="方正仿宋_GBK"/>
        <charset val="134"/>
      </rPr>
      <t>完成总工程量的</t>
    </r>
    <r>
      <rPr>
        <sz val="14"/>
        <rFont val="Times New Roman"/>
        <charset val="134"/>
      </rPr>
      <t>35%</t>
    </r>
  </si>
  <si>
    <t>再生资源加工项目</t>
  </si>
  <si>
    <t>浙江以林机械有限公司</t>
  </si>
  <si>
    <r>
      <rPr>
        <sz val="14"/>
        <rFont val="方正仿宋_GBK"/>
        <charset val="134"/>
      </rPr>
      <t>购地</t>
    </r>
    <r>
      <rPr>
        <sz val="14"/>
        <rFont val="Times New Roman"/>
        <charset val="134"/>
      </rPr>
      <t>21</t>
    </r>
    <r>
      <rPr>
        <sz val="14"/>
        <rFont val="方正仿宋_GBK"/>
        <charset val="134"/>
      </rPr>
      <t>亩，计划总投资</t>
    </r>
    <r>
      <rPr>
        <sz val="14"/>
        <rFont val="Times New Roman"/>
        <charset val="134"/>
      </rPr>
      <t>9000</t>
    </r>
    <r>
      <rPr>
        <sz val="14"/>
        <rFont val="方正仿宋_GBK"/>
        <charset val="134"/>
      </rPr>
      <t>万元，总建筑面积</t>
    </r>
    <r>
      <rPr>
        <sz val="14"/>
        <rFont val="Times New Roman"/>
        <charset val="134"/>
      </rPr>
      <t>14000</t>
    </r>
    <r>
      <rPr>
        <sz val="14"/>
        <rFont val="方正仿宋_GBK"/>
        <charset val="134"/>
      </rPr>
      <t>平方米：其中生产车间</t>
    </r>
    <r>
      <rPr>
        <sz val="14"/>
        <rFont val="Times New Roman"/>
        <charset val="134"/>
      </rPr>
      <t>6000</t>
    </r>
    <r>
      <rPr>
        <sz val="14"/>
        <rFont val="方正仿宋_GBK"/>
        <charset val="134"/>
      </rPr>
      <t>平方米、原材料车间</t>
    </r>
    <r>
      <rPr>
        <sz val="14"/>
        <rFont val="Times New Roman"/>
        <charset val="134"/>
      </rPr>
      <t>4000</t>
    </r>
    <r>
      <rPr>
        <sz val="14"/>
        <rFont val="方正仿宋_GBK"/>
        <charset val="134"/>
      </rPr>
      <t>平方米、产品仓库</t>
    </r>
    <r>
      <rPr>
        <sz val="14"/>
        <rFont val="Times New Roman"/>
        <charset val="134"/>
      </rPr>
      <t>3000</t>
    </r>
    <r>
      <rPr>
        <sz val="14"/>
        <rFont val="方正仿宋_GBK"/>
        <charset val="134"/>
      </rPr>
      <t>平方米、办公及职工宿舍等</t>
    </r>
    <r>
      <rPr>
        <sz val="14"/>
        <rFont val="Times New Roman"/>
        <charset val="134"/>
      </rPr>
      <t>1000</t>
    </r>
    <r>
      <rPr>
        <sz val="14"/>
        <rFont val="方正仿宋_GBK"/>
        <charset val="134"/>
      </rPr>
      <t>平方米，购置废旧轮胎预处理加工生产线</t>
    </r>
    <r>
      <rPr>
        <sz val="14"/>
        <rFont val="Times New Roman"/>
        <charset val="134"/>
      </rPr>
      <t>6</t>
    </r>
    <r>
      <rPr>
        <sz val="14"/>
        <rFont val="方正仿宋_GBK"/>
        <charset val="134"/>
      </rPr>
      <t>条、热裂解设备</t>
    </r>
    <r>
      <rPr>
        <sz val="14"/>
        <rFont val="Times New Roman"/>
        <charset val="134"/>
      </rPr>
      <t>6</t>
    </r>
    <r>
      <rPr>
        <sz val="14"/>
        <rFont val="方正仿宋_GBK"/>
        <charset val="134"/>
      </rPr>
      <t>条、精致热解炭黑生产线</t>
    </r>
    <r>
      <rPr>
        <sz val="14"/>
        <rFont val="Times New Roman"/>
        <charset val="134"/>
      </rPr>
      <t>1</t>
    </r>
    <r>
      <rPr>
        <sz val="14"/>
        <rFont val="方正仿宋_GBK"/>
        <charset val="134"/>
      </rPr>
      <t>条、钢丝后期处理加工线及配套的环保系统、消防系统，形成年处理废旧轮胎</t>
    </r>
    <r>
      <rPr>
        <sz val="14"/>
        <rFont val="Times New Roman"/>
        <charset val="134"/>
      </rPr>
      <t>5</t>
    </r>
    <r>
      <rPr>
        <sz val="14"/>
        <rFont val="方正仿宋_GBK"/>
        <charset val="134"/>
      </rPr>
      <t>万吨、年产标准燃料油</t>
    </r>
    <r>
      <rPr>
        <sz val="14"/>
        <rFont val="Times New Roman"/>
        <charset val="134"/>
      </rPr>
      <t>2</t>
    </r>
    <r>
      <rPr>
        <sz val="14"/>
        <rFont val="方正仿宋_GBK"/>
        <charset val="134"/>
      </rPr>
      <t>万吨，炭黑</t>
    </r>
    <r>
      <rPr>
        <sz val="14"/>
        <rFont val="Times New Roman"/>
        <charset val="134"/>
      </rPr>
      <t>1.75</t>
    </r>
    <r>
      <rPr>
        <sz val="14"/>
        <rFont val="方正仿宋_GBK"/>
        <charset val="134"/>
      </rPr>
      <t>万吨，钢丝</t>
    </r>
    <r>
      <rPr>
        <sz val="14"/>
        <rFont val="Times New Roman"/>
        <charset val="134"/>
      </rPr>
      <t>7500</t>
    </r>
    <r>
      <rPr>
        <sz val="14"/>
        <rFont val="方正仿宋_GBK"/>
        <charset val="134"/>
      </rPr>
      <t>吨的生产能力，工业废水废气等达到国家排放标准。</t>
    </r>
  </si>
  <si>
    <r>
      <rPr>
        <sz val="14"/>
        <rFont val="方正仿宋_GBK"/>
        <charset val="134"/>
      </rPr>
      <t>完成工程总量的</t>
    </r>
    <r>
      <rPr>
        <sz val="14"/>
        <rFont val="Times New Roman"/>
        <charset val="134"/>
      </rPr>
      <t>5%</t>
    </r>
  </si>
  <si>
    <r>
      <rPr>
        <sz val="16"/>
        <rFont val="方正仿宋_GBK"/>
        <charset val="134"/>
      </rPr>
      <t>眼镜科研实验基地招商引资</t>
    </r>
    <r>
      <rPr>
        <sz val="16"/>
        <rFont val="Times New Roman"/>
        <charset val="134"/>
      </rPr>
      <t>30</t>
    </r>
    <r>
      <rPr>
        <sz val="16"/>
        <rFont val="方正仿宋_GBK"/>
        <charset val="134"/>
      </rPr>
      <t>家企业厂房装修及设施设备安装</t>
    </r>
  </si>
  <si>
    <t>企业完成厂房装修、机器设备安装、环评验收，正式生产。</t>
  </si>
  <si>
    <r>
      <rPr>
        <sz val="14"/>
        <rFont val="方正仿宋_GBK"/>
        <charset val="134"/>
      </rPr>
      <t>招商</t>
    </r>
    <r>
      <rPr>
        <sz val="14"/>
        <rFont val="Times New Roman"/>
        <charset val="134"/>
      </rPr>
      <t>6</t>
    </r>
    <r>
      <rPr>
        <sz val="14"/>
        <rFont val="方正仿宋_GBK"/>
        <charset val="134"/>
      </rPr>
      <t>家企业进场装修厂房</t>
    </r>
  </si>
  <si>
    <r>
      <rPr>
        <sz val="14"/>
        <rFont val="方正仿宋_GBK"/>
        <charset val="134"/>
      </rPr>
      <t>招商</t>
    </r>
    <r>
      <rPr>
        <sz val="14"/>
        <rFont val="Times New Roman"/>
        <charset val="134"/>
      </rPr>
      <t>12</t>
    </r>
    <r>
      <rPr>
        <sz val="14"/>
        <rFont val="方正仿宋_GBK"/>
        <charset val="134"/>
      </rPr>
      <t>家企业进场装修厂房</t>
    </r>
  </si>
  <si>
    <r>
      <rPr>
        <sz val="14"/>
        <rFont val="方正仿宋_GBK"/>
        <charset val="134"/>
      </rPr>
      <t>招商</t>
    </r>
    <r>
      <rPr>
        <sz val="14"/>
        <rFont val="Times New Roman"/>
        <charset val="134"/>
      </rPr>
      <t>18</t>
    </r>
    <r>
      <rPr>
        <sz val="14"/>
        <rFont val="方正仿宋_GBK"/>
        <charset val="134"/>
      </rPr>
      <t>家企业进场装修厂房</t>
    </r>
  </si>
  <si>
    <r>
      <rPr>
        <sz val="14"/>
        <rFont val="方正仿宋_GBK"/>
        <charset val="134"/>
      </rPr>
      <t>招商</t>
    </r>
    <r>
      <rPr>
        <sz val="14"/>
        <rFont val="Times New Roman"/>
        <charset val="134"/>
      </rPr>
      <t>24</t>
    </r>
    <r>
      <rPr>
        <sz val="14"/>
        <rFont val="方正仿宋_GBK"/>
        <charset val="134"/>
      </rPr>
      <t>家企业进场装修厂房</t>
    </r>
  </si>
  <si>
    <r>
      <rPr>
        <sz val="14"/>
        <rFont val="方正仿宋_GBK"/>
        <charset val="134"/>
      </rPr>
      <t>招商</t>
    </r>
    <r>
      <rPr>
        <sz val="14"/>
        <rFont val="Times New Roman"/>
        <charset val="134"/>
      </rPr>
      <t>27</t>
    </r>
    <r>
      <rPr>
        <sz val="14"/>
        <rFont val="方正仿宋_GBK"/>
        <charset val="134"/>
      </rPr>
      <t>家企业进场装修厂房，</t>
    </r>
    <r>
      <rPr>
        <sz val="14"/>
        <rFont val="Times New Roman"/>
        <charset val="134"/>
      </rPr>
      <t>10</t>
    </r>
    <r>
      <rPr>
        <sz val="14"/>
        <rFont val="方正仿宋_GBK"/>
        <charset val="134"/>
      </rPr>
      <t>家企业完成厂房装修，设备安装，开始试生产。</t>
    </r>
  </si>
  <si>
    <r>
      <rPr>
        <sz val="14"/>
        <rFont val="方正仿宋_GBK"/>
        <charset val="134"/>
      </rPr>
      <t>招商</t>
    </r>
    <r>
      <rPr>
        <sz val="14"/>
        <rFont val="Times New Roman"/>
        <charset val="134"/>
      </rPr>
      <t>30</t>
    </r>
    <r>
      <rPr>
        <sz val="14"/>
        <rFont val="方正仿宋_GBK"/>
        <charset val="134"/>
      </rPr>
      <t>家企业进场装修厂房，</t>
    </r>
    <r>
      <rPr>
        <sz val="14"/>
        <rFont val="Times New Roman"/>
        <charset val="134"/>
      </rPr>
      <t>20</t>
    </r>
    <r>
      <rPr>
        <sz val="14"/>
        <rFont val="方正仿宋_GBK"/>
        <charset val="134"/>
      </rPr>
      <t>家企业完成厂房装修，</t>
    </r>
    <r>
      <rPr>
        <sz val="14"/>
        <rFont val="Times New Roman"/>
        <charset val="134"/>
      </rPr>
      <t>10</t>
    </r>
    <r>
      <rPr>
        <sz val="14"/>
        <rFont val="方正仿宋_GBK"/>
        <charset val="134"/>
      </rPr>
      <t>家企业正常生产，</t>
    </r>
    <r>
      <rPr>
        <sz val="14"/>
        <rFont val="Times New Roman"/>
        <charset val="134"/>
      </rPr>
      <t>10</t>
    </r>
    <r>
      <rPr>
        <sz val="14"/>
        <rFont val="方正仿宋_GBK"/>
        <charset val="134"/>
      </rPr>
      <t>家企业试生产。</t>
    </r>
  </si>
  <si>
    <r>
      <rPr>
        <b/>
        <sz val="14"/>
        <rFont val="方正仿宋_GBK"/>
        <charset val="134"/>
      </rPr>
      <t>十五、县交通局（</t>
    </r>
    <r>
      <rPr>
        <b/>
        <sz val="14"/>
        <rFont val="Times New Roman"/>
        <charset val="134"/>
      </rPr>
      <t>9</t>
    </r>
    <r>
      <rPr>
        <b/>
        <sz val="14"/>
        <rFont val="方正仿宋_GBK"/>
        <charset val="134"/>
      </rPr>
      <t>个）</t>
    </r>
  </si>
  <si>
    <r>
      <rPr>
        <sz val="16"/>
        <rFont val="方正仿宋_GBK"/>
        <charset val="134"/>
      </rPr>
      <t>奉节县</t>
    </r>
    <r>
      <rPr>
        <sz val="16"/>
        <rFont val="Times New Roman"/>
        <charset val="134"/>
      </rPr>
      <t>G242</t>
    </r>
    <r>
      <rPr>
        <sz val="16"/>
        <rFont val="方正仿宋_GBK"/>
        <charset val="134"/>
      </rPr>
      <t>荆竹至兴隆段升级改造工程</t>
    </r>
  </si>
  <si>
    <r>
      <rPr>
        <sz val="14"/>
        <rFont val="方正仿宋_GBK"/>
        <charset val="134"/>
      </rPr>
      <t>全长</t>
    </r>
    <r>
      <rPr>
        <sz val="14"/>
        <rFont val="Times New Roman"/>
        <charset val="134"/>
      </rPr>
      <t>13Km</t>
    </r>
    <r>
      <rPr>
        <sz val="14"/>
        <rFont val="方正仿宋_GBK"/>
        <charset val="134"/>
      </rPr>
      <t>，其中隧道长</t>
    </r>
    <r>
      <rPr>
        <sz val="14"/>
        <rFont val="Times New Roman"/>
        <charset val="134"/>
      </rPr>
      <t>7.38Km</t>
    </r>
    <r>
      <rPr>
        <sz val="14"/>
        <rFont val="方正仿宋_GBK"/>
        <charset val="134"/>
      </rPr>
      <t>，二级公路，设计速度</t>
    </r>
    <r>
      <rPr>
        <sz val="14"/>
        <rFont val="Times New Roman"/>
        <charset val="134"/>
      </rPr>
      <t>60Km/h</t>
    </r>
    <r>
      <rPr>
        <sz val="14"/>
        <rFont val="方正仿宋_GBK"/>
        <charset val="134"/>
      </rPr>
      <t>，路宽</t>
    </r>
    <r>
      <rPr>
        <sz val="14"/>
        <rFont val="Times New Roman"/>
        <charset val="134"/>
      </rPr>
      <t>10m</t>
    </r>
    <r>
      <rPr>
        <sz val="14"/>
        <rFont val="方正仿宋_GBK"/>
        <charset val="134"/>
      </rPr>
      <t>，沥青混凝土路面。</t>
    </r>
  </si>
  <si>
    <r>
      <rPr>
        <sz val="12"/>
        <rFont val="方正仿宋_GBK"/>
        <charset val="134"/>
      </rPr>
      <t>完成至总工程量</t>
    </r>
    <r>
      <rPr>
        <sz val="12"/>
        <rFont val="Times New Roman"/>
        <charset val="134"/>
      </rPr>
      <t>18%</t>
    </r>
  </si>
  <si>
    <r>
      <rPr>
        <sz val="14"/>
        <rFont val="方正仿宋_GBK"/>
        <charset val="134"/>
      </rPr>
      <t>完成至总工程量</t>
    </r>
    <r>
      <rPr>
        <sz val="14"/>
        <rFont val="Times New Roman"/>
        <charset val="134"/>
      </rPr>
      <t>0.7%</t>
    </r>
  </si>
  <si>
    <r>
      <rPr>
        <sz val="14"/>
        <rFont val="方正仿宋_GBK"/>
        <charset val="134"/>
      </rPr>
      <t>完成至总工程量</t>
    </r>
    <r>
      <rPr>
        <sz val="14"/>
        <rFont val="Times New Roman"/>
        <charset val="134"/>
      </rPr>
      <t>1%</t>
    </r>
  </si>
  <si>
    <r>
      <rPr>
        <sz val="14"/>
        <rFont val="方正仿宋_GBK"/>
        <charset val="134"/>
      </rPr>
      <t>完成至总工程量</t>
    </r>
    <r>
      <rPr>
        <sz val="14"/>
        <rFont val="Times New Roman"/>
        <charset val="134"/>
      </rPr>
      <t>2%</t>
    </r>
  </si>
  <si>
    <r>
      <rPr>
        <sz val="14"/>
        <rFont val="方正仿宋_GBK"/>
        <charset val="134"/>
      </rPr>
      <t>完成至总工程量</t>
    </r>
    <r>
      <rPr>
        <sz val="14"/>
        <rFont val="Times New Roman"/>
        <charset val="134"/>
      </rPr>
      <t>3.5%</t>
    </r>
  </si>
  <si>
    <r>
      <rPr>
        <sz val="14"/>
        <rFont val="方正仿宋_GBK"/>
        <charset val="134"/>
      </rPr>
      <t>完成至总工程量</t>
    </r>
    <r>
      <rPr>
        <sz val="14"/>
        <rFont val="Times New Roman"/>
        <charset val="134"/>
      </rPr>
      <t>4%</t>
    </r>
  </si>
  <si>
    <r>
      <rPr>
        <sz val="14"/>
        <rFont val="方正仿宋_GBK"/>
        <charset val="134"/>
      </rPr>
      <t>完成至总工程量</t>
    </r>
    <r>
      <rPr>
        <sz val="14"/>
        <rFont val="Times New Roman"/>
        <charset val="134"/>
      </rPr>
      <t>12%</t>
    </r>
  </si>
  <si>
    <r>
      <rPr>
        <sz val="16"/>
        <rFont val="方正仿宋_GBK"/>
        <charset val="134"/>
      </rPr>
      <t>奉节县</t>
    </r>
    <r>
      <rPr>
        <sz val="16"/>
        <rFont val="Times New Roman"/>
        <charset val="134"/>
      </rPr>
      <t>G242</t>
    </r>
    <r>
      <rPr>
        <sz val="16"/>
        <rFont val="方正仿宋_GBK"/>
        <charset val="134"/>
      </rPr>
      <t>坛子口至泉坪段公路改建工程</t>
    </r>
  </si>
  <si>
    <r>
      <rPr>
        <sz val="14"/>
        <rFont val="方正仿宋_GBK"/>
        <charset val="134"/>
      </rPr>
      <t>全长</t>
    </r>
    <r>
      <rPr>
        <sz val="14"/>
        <rFont val="Times New Roman"/>
        <charset val="134"/>
      </rPr>
      <t>22.3Km</t>
    </r>
    <r>
      <rPr>
        <sz val="14"/>
        <rFont val="方正仿宋_GBK"/>
        <charset val="134"/>
      </rPr>
      <t>，二级公路，设计速度</t>
    </r>
    <r>
      <rPr>
        <sz val="14"/>
        <rFont val="Times New Roman"/>
        <charset val="134"/>
      </rPr>
      <t>40Km/h</t>
    </r>
    <r>
      <rPr>
        <sz val="14"/>
        <rFont val="方正仿宋_GBK"/>
        <charset val="134"/>
      </rPr>
      <t>，路宽</t>
    </r>
    <r>
      <rPr>
        <sz val="14"/>
        <rFont val="Times New Roman"/>
        <charset val="134"/>
      </rPr>
      <t>8.5m</t>
    </r>
    <r>
      <rPr>
        <sz val="14"/>
        <rFont val="方正仿宋_GBK"/>
        <charset val="134"/>
      </rPr>
      <t>，沥青混凝土路面。</t>
    </r>
  </si>
  <si>
    <t>奉节县公平至青莲公路改造工程</t>
  </si>
  <si>
    <r>
      <rPr>
        <sz val="14"/>
        <rFont val="方正仿宋_GBK"/>
        <charset val="134"/>
      </rPr>
      <t>公平镇</t>
    </r>
    <r>
      <rPr>
        <sz val="14"/>
        <rFont val="Times New Roman"/>
        <charset val="134"/>
      </rPr>
      <t xml:space="preserve">
</t>
    </r>
    <r>
      <rPr>
        <sz val="14"/>
        <rFont val="方正仿宋_GBK"/>
        <charset val="134"/>
      </rPr>
      <t>青莲镇</t>
    </r>
  </si>
  <si>
    <r>
      <rPr>
        <sz val="14"/>
        <rFont val="方正仿宋_GBK"/>
        <charset val="134"/>
      </rPr>
      <t>全长</t>
    </r>
    <r>
      <rPr>
        <sz val="14"/>
        <rFont val="Times New Roman"/>
        <charset val="134"/>
      </rPr>
      <t>24Km</t>
    </r>
    <r>
      <rPr>
        <sz val="14"/>
        <rFont val="方正仿宋_GBK"/>
        <charset val="134"/>
      </rPr>
      <t>，按三级公路技术标准改造，路宽</t>
    </r>
    <r>
      <rPr>
        <sz val="14"/>
        <rFont val="Times New Roman"/>
        <charset val="134"/>
      </rPr>
      <t>7.5m</t>
    </r>
    <r>
      <rPr>
        <sz val="14"/>
        <rFont val="方正仿宋_GBK"/>
        <charset val="134"/>
      </rPr>
      <t>，沥青混凝土路面。</t>
    </r>
  </si>
  <si>
    <r>
      <rPr>
        <sz val="14"/>
        <rFont val="方正仿宋_GBK"/>
        <charset val="134"/>
      </rPr>
      <t>完成工程量</t>
    </r>
    <r>
      <rPr>
        <sz val="14"/>
        <rFont val="Times New Roman"/>
        <charset val="134"/>
      </rPr>
      <t>60%</t>
    </r>
  </si>
  <si>
    <r>
      <rPr>
        <sz val="14"/>
        <rFont val="方正仿宋_GBK"/>
        <charset val="134"/>
      </rPr>
      <t>完成至总工程量</t>
    </r>
    <r>
      <rPr>
        <sz val="14"/>
        <rFont val="Times New Roman"/>
        <charset val="134"/>
      </rPr>
      <t>20%</t>
    </r>
  </si>
  <si>
    <r>
      <rPr>
        <sz val="14"/>
        <rFont val="方正仿宋_GBK"/>
        <charset val="134"/>
      </rPr>
      <t>完成至总工程量</t>
    </r>
    <r>
      <rPr>
        <sz val="14"/>
        <rFont val="Times New Roman"/>
        <charset val="134"/>
      </rPr>
      <t>24%</t>
    </r>
  </si>
  <si>
    <r>
      <rPr>
        <sz val="14"/>
        <rFont val="方正仿宋_GBK"/>
        <charset val="134"/>
      </rPr>
      <t>完成至总工程量</t>
    </r>
    <r>
      <rPr>
        <sz val="14"/>
        <rFont val="Times New Roman"/>
        <charset val="134"/>
      </rPr>
      <t>32%</t>
    </r>
  </si>
  <si>
    <r>
      <rPr>
        <sz val="14"/>
        <rFont val="方正仿宋_GBK"/>
        <charset val="134"/>
      </rPr>
      <t>完成至总工程量</t>
    </r>
    <r>
      <rPr>
        <sz val="14"/>
        <rFont val="Times New Roman"/>
        <charset val="134"/>
      </rPr>
      <t>36%</t>
    </r>
  </si>
  <si>
    <r>
      <rPr>
        <sz val="14"/>
        <rFont val="方正仿宋_GBK"/>
        <charset val="134"/>
      </rPr>
      <t>完成至总工程量</t>
    </r>
    <r>
      <rPr>
        <sz val="14"/>
        <rFont val="Times New Roman"/>
        <charset val="134"/>
      </rPr>
      <t>44%</t>
    </r>
  </si>
  <si>
    <r>
      <rPr>
        <sz val="14"/>
        <rFont val="方正仿宋_GBK"/>
        <charset val="134"/>
      </rPr>
      <t>完成至总工程量</t>
    </r>
    <r>
      <rPr>
        <sz val="14"/>
        <rFont val="Times New Roman"/>
        <charset val="134"/>
      </rPr>
      <t>48%</t>
    </r>
  </si>
  <si>
    <r>
      <rPr>
        <sz val="14"/>
        <rFont val="方正仿宋_GBK"/>
        <charset val="134"/>
      </rPr>
      <t>完成至总工程量</t>
    </r>
    <r>
      <rPr>
        <sz val="14"/>
        <rFont val="Times New Roman"/>
        <charset val="134"/>
      </rPr>
      <t>52%</t>
    </r>
  </si>
  <si>
    <r>
      <rPr>
        <sz val="14"/>
        <rFont val="方正仿宋_GBK"/>
        <charset val="134"/>
      </rPr>
      <t>完成至总工程量</t>
    </r>
    <r>
      <rPr>
        <sz val="14"/>
        <rFont val="Times New Roman"/>
        <charset val="134"/>
      </rPr>
      <t>56%</t>
    </r>
  </si>
  <si>
    <r>
      <rPr>
        <sz val="16"/>
        <rFont val="方正仿宋_GBK"/>
        <charset val="134"/>
      </rPr>
      <t>奉节县</t>
    </r>
    <r>
      <rPr>
        <sz val="16"/>
        <rFont val="Times New Roman"/>
        <charset val="134"/>
      </rPr>
      <t>X001</t>
    </r>
    <r>
      <rPr>
        <sz val="16"/>
        <rFont val="方正仿宋_GBK"/>
        <charset val="134"/>
      </rPr>
      <t>草堂大桥至岩湾段升级改造工程</t>
    </r>
  </si>
  <si>
    <r>
      <rPr>
        <sz val="14"/>
        <rFont val="方正仿宋_GBK"/>
        <charset val="134"/>
      </rPr>
      <t>草堂镇</t>
    </r>
    <r>
      <rPr>
        <sz val="14"/>
        <rFont val="Times New Roman"/>
        <charset val="134"/>
      </rPr>
      <t xml:space="preserve">
</t>
    </r>
    <r>
      <rPr>
        <sz val="14"/>
        <rFont val="方正仿宋_GBK"/>
        <charset val="134"/>
      </rPr>
      <t>汾河镇</t>
    </r>
    <r>
      <rPr>
        <sz val="14"/>
        <rFont val="Times New Roman"/>
        <charset val="134"/>
      </rPr>
      <t xml:space="preserve">
</t>
    </r>
    <r>
      <rPr>
        <sz val="14"/>
        <rFont val="方正仿宋_GBK"/>
        <charset val="134"/>
      </rPr>
      <t>岩湾乡</t>
    </r>
  </si>
  <si>
    <r>
      <rPr>
        <sz val="14"/>
        <rFont val="方正仿宋_GBK"/>
        <charset val="134"/>
      </rPr>
      <t>全长</t>
    </r>
    <r>
      <rPr>
        <sz val="14"/>
        <rFont val="Times New Roman"/>
        <charset val="134"/>
      </rPr>
      <t>25.6</t>
    </r>
    <r>
      <rPr>
        <sz val="14"/>
        <rFont val="方正仿宋_GBK"/>
        <charset val="134"/>
      </rPr>
      <t>公里，三级公路标准，路基宽度</t>
    </r>
    <r>
      <rPr>
        <sz val="14"/>
        <rFont val="Times New Roman"/>
        <charset val="134"/>
      </rPr>
      <t>7.5</t>
    </r>
    <r>
      <rPr>
        <sz val="14"/>
        <rFont val="方正仿宋_GBK"/>
        <charset val="134"/>
      </rPr>
      <t>米，沥青混凝土路面。</t>
    </r>
  </si>
  <si>
    <r>
      <rPr>
        <sz val="12"/>
        <rFont val="方正仿宋_GBK"/>
        <charset val="134"/>
      </rPr>
      <t>完成至总工程量</t>
    </r>
    <r>
      <rPr>
        <sz val="12"/>
        <rFont val="Times New Roman"/>
        <charset val="134"/>
      </rPr>
      <t>48%</t>
    </r>
  </si>
  <si>
    <r>
      <rPr>
        <sz val="14"/>
        <rFont val="方正仿宋_GBK"/>
        <charset val="134"/>
      </rPr>
      <t>完成至总工程量</t>
    </r>
    <r>
      <rPr>
        <sz val="14"/>
        <rFont val="Times New Roman"/>
        <charset val="134"/>
      </rPr>
      <t>8%</t>
    </r>
  </si>
  <si>
    <t>永乐镇酒溜村群众安全出行改造工程</t>
  </si>
  <si>
    <r>
      <rPr>
        <sz val="14"/>
        <rFont val="方正仿宋_GBK"/>
        <charset val="134"/>
      </rPr>
      <t>新建夔门长江大桥至九流子大桥人行步道全线总长约</t>
    </r>
    <r>
      <rPr>
        <sz val="14"/>
        <rFont val="Times New Roman"/>
        <charset val="134"/>
      </rPr>
      <t xml:space="preserve"> 1.1km</t>
    </r>
    <r>
      <rPr>
        <sz val="14"/>
        <rFont val="方正仿宋_GBK"/>
        <charset val="134"/>
      </rPr>
      <t>并增设路灯等附属设施。</t>
    </r>
  </si>
  <si>
    <t>2024-2024</t>
  </si>
  <si>
    <r>
      <rPr>
        <sz val="16"/>
        <rFont val="方正仿宋_GBK"/>
        <charset val="134"/>
      </rPr>
      <t>奉节县</t>
    </r>
    <r>
      <rPr>
        <sz val="16"/>
        <rFont val="Times New Roman"/>
        <charset val="134"/>
      </rPr>
      <t>G242K2007-K2039</t>
    </r>
    <r>
      <rPr>
        <sz val="16"/>
        <rFont val="方正仿宋_GBK"/>
        <charset val="134"/>
      </rPr>
      <t>段水毁恢复重建工程</t>
    </r>
  </si>
  <si>
    <t>县公路事务中心</t>
  </si>
  <si>
    <r>
      <rPr>
        <sz val="14"/>
        <rFont val="方正仿宋_GBK"/>
        <charset val="134"/>
      </rPr>
      <t>县交</t>
    </r>
    <r>
      <rPr>
        <sz val="14"/>
        <rFont val="Times New Roman"/>
        <charset val="134"/>
      </rPr>
      <t xml:space="preserve"> </t>
    </r>
    <r>
      <rPr>
        <sz val="14"/>
        <rFont val="方正仿宋_GBK"/>
        <charset val="134"/>
      </rPr>
      <t>通局</t>
    </r>
  </si>
  <si>
    <r>
      <rPr>
        <sz val="14"/>
        <rFont val="方正仿宋_GBK"/>
        <charset val="134"/>
      </rPr>
      <t>汾河镇</t>
    </r>
    <r>
      <rPr>
        <sz val="14"/>
        <rFont val="Times New Roman"/>
        <charset val="134"/>
      </rPr>
      <t xml:space="preserve">
</t>
    </r>
    <r>
      <rPr>
        <sz val="14"/>
        <rFont val="方正仿宋_GBK"/>
        <charset val="134"/>
      </rPr>
      <t>白帝镇</t>
    </r>
  </si>
  <si>
    <r>
      <rPr>
        <sz val="14"/>
        <rFont val="Times New Roman"/>
        <charset val="134"/>
      </rPr>
      <t>2023</t>
    </r>
    <r>
      <rPr>
        <sz val="14"/>
        <rFont val="方正仿宋_GBK"/>
        <charset val="134"/>
      </rPr>
      <t>年</t>
    </r>
    <r>
      <rPr>
        <sz val="14"/>
        <rFont val="Times New Roman"/>
        <charset val="134"/>
      </rPr>
      <t>7</t>
    </r>
    <r>
      <rPr>
        <sz val="14"/>
        <rFont val="方正仿宋_GBK"/>
        <charset val="134"/>
      </rPr>
      <t>月特大暴雨，导致</t>
    </r>
    <r>
      <rPr>
        <sz val="14"/>
        <rFont val="Times New Roman"/>
        <charset val="134"/>
      </rPr>
      <t>G242K2007-K2039</t>
    </r>
    <r>
      <rPr>
        <sz val="14"/>
        <rFont val="方正仿宋_GBK"/>
        <charset val="134"/>
      </rPr>
      <t>段</t>
    </r>
    <r>
      <rPr>
        <sz val="14"/>
        <rFont val="Times New Roman"/>
        <charset val="134"/>
      </rPr>
      <t>1</t>
    </r>
    <r>
      <rPr>
        <sz val="14"/>
        <rFont val="方正仿宋_GBK"/>
        <charset val="134"/>
      </rPr>
      <t>处边坡垮塌、</t>
    </r>
    <r>
      <rPr>
        <sz val="14"/>
        <rFont val="Times New Roman"/>
        <charset val="134"/>
      </rPr>
      <t>2</t>
    </r>
    <r>
      <rPr>
        <sz val="14"/>
        <rFont val="方正仿宋_GBK"/>
        <charset val="134"/>
      </rPr>
      <t>处外挡墙垮塌</t>
    </r>
    <r>
      <rPr>
        <sz val="14"/>
        <rFont val="Times New Roman"/>
        <charset val="134"/>
      </rPr>
      <t>3200m2</t>
    </r>
    <r>
      <rPr>
        <sz val="14"/>
        <rFont val="方正仿宋_GBK"/>
        <charset val="134"/>
      </rPr>
      <t>、路基路面损毁</t>
    </r>
    <r>
      <rPr>
        <sz val="14"/>
        <rFont val="Times New Roman"/>
        <charset val="134"/>
      </rPr>
      <t>67000m2</t>
    </r>
    <r>
      <rPr>
        <sz val="14"/>
        <rFont val="方正仿宋_GBK"/>
        <charset val="134"/>
      </rPr>
      <t>，道路中断。主要工程量</t>
    </r>
    <r>
      <rPr>
        <sz val="14"/>
        <rFont val="Times New Roman"/>
        <charset val="134"/>
      </rPr>
      <t>1</t>
    </r>
    <r>
      <rPr>
        <sz val="14"/>
        <rFont val="方正仿宋_GBK"/>
        <charset val="134"/>
      </rPr>
      <t>处边坡排危</t>
    </r>
    <r>
      <rPr>
        <sz val="14"/>
        <rFont val="Times New Roman"/>
        <charset val="134"/>
      </rPr>
      <t>3300m3</t>
    </r>
    <r>
      <rPr>
        <sz val="14"/>
        <rFont val="方正仿宋_GBK"/>
        <charset val="134"/>
      </rPr>
      <t>、边坡加固锚杆喷浆</t>
    </r>
    <r>
      <rPr>
        <sz val="14"/>
        <rFont val="Times New Roman"/>
        <charset val="134"/>
      </rPr>
      <t>1100m2</t>
    </r>
    <r>
      <rPr>
        <sz val="14"/>
        <rFont val="方正仿宋_GBK"/>
        <charset val="134"/>
      </rPr>
      <t>、恢复截水沟</t>
    </r>
    <r>
      <rPr>
        <sz val="14"/>
        <rFont val="Times New Roman"/>
        <charset val="134"/>
      </rPr>
      <t>260m</t>
    </r>
    <r>
      <rPr>
        <sz val="14"/>
        <rFont val="方正仿宋_GBK"/>
        <charset val="134"/>
      </rPr>
      <t>等。</t>
    </r>
  </si>
  <si>
    <t>完成施工图编制</t>
  </si>
  <si>
    <t>完成施工图审批</t>
  </si>
  <si>
    <r>
      <rPr>
        <sz val="14"/>
        <rFont val="方正仿宋_GBK"/>
        <charset val="134"/>
      </rPr>
      <t>完成至总工程量</t>
    </r>
    <r>
      <rPr>
        <sz val="14"/>
        <rFont val="Times New Roman"/>
        <charset val="134"/>
      </rPr>
      <t>45%</t>
    </r>
  </si>
  <si>
    <r>
      <rPr>
        <sz val="14"/>
        <rFont val="方正仿宋_GBK"/>
        <charset val="134"/>
      </rPr>
      <t>完成至总工程量</t>
    </r>
    <r>
      <rPr>
        <sz val="14"/>
        <rFont val="Times New Roman"/>
        <charset val="134"/>
      </rPr>
      <t>90%</t>
    </r>
  </si>
  <si>
    <t>高铁新区配套汽车客运站</t>
  </si>
  <si>
    <t>万运集团</t>
  </si>
  <si>
    <r>
      <rPr>
        <sz val="14"/>
        <rFont val="方正仿宋_GBK"/>
        <charset val="134"/>
      </rPr>
      <t>占地</t>
    </r>
    <r>
      <rPr>
        <sz val="14"/>
        <rFont val="Times New Roman"/>
        <charset val="134"/>
      </rPr>
      <t>60</t>
    </r>
    <r>
      <rPr>
        <sz val="14"/>
        <rFont val="方正仿宋_GBK"/>
        <charset val="134"/>
      </rPr>
      <t>余亩，建设二级汽车客运站，并配套建设管理用房</t>
    </r>
  </si>
  <si>
    <r>
      <rPr>
        <sz val="14"/>
        <rFont val="方正仿宋_GBK"/>
        <charset val="134"/>
      </rPr>
      <t>完成工程量</t>
    </r>
    <r>
      <rPr>
        <sz val="14"/>
        <rFont val="Times New Roman"/>
        <charset val="134"/>
      </rPr>
      <t>48%</t>
    </r>
  </si>
  <si>
    <t>奉节港三马山中心客运码头复建项目</t>
  </si>
  <si>
    <t>重庆市万州港口（集团）有限责任公司</t>
  </si>
  <si>
    <r>
      <rPr>
        <sz val="14"/>
        <rFont val="方正仿宋_GBK"/>
        <charset val="134"/>
      </rPr>
      <t>主要是码头功能恢复，恢复规模为</t>
    </r>
    <r>
      <rPr>
        <sz val="14"/>
        <rFont val="Times New Roman"/>
        <charset val="134"/>
      </rPr>
      <t>3</t>
    </r>
    <r>
      <rPr>
        <sz val="14"/>
        <rFont val="方正仿宋_GBK"/>
        <charset val="134"/>
      </rPr>
      <t>个泊位：增设</t>
    </r>
    <r>
      <rPr>
        <sz val="14"/>
        <rFont val="Times New Roman"/>
        <charset val="134"/>
      </rPr>
      <t>3</t>
    </r>
    <r>
      <rPr>
        <sz val="14"/>
        <rFont val="方正仿宋_GBK"/>
        <charset val="134"/>
      </rPr>
      <t>艘</t>
    </r>
    <r>
      <rPr>
        <sz val="14"/>
        <rFont val="Times New Roman"/>
        <charset val="134"/>
      </rPr>
      <t>65×14m</t>
    </r>
    <r>
      <rPr>
        <sz val="14"/>
        <rFont val="方正仿宋_GBK"/>
        <charset val="134"/>
      </rPr>
      <t>趸船及跳船</t>
    </r>
    <r>
      <rPr>
        <sz val="14"/>
        <rFont val="Times New Roman"/>
        <charset val="134"/>
      </rPr>
      <t>8</t>
    </r>
    <r>
      <rPr>
        <sz val="14"/>
        <rFont val="方正仿宋_GBK"/>
        <charset val="134"/>
      </rPr>
      <t>艘（其中</t>
    </r>
    <r>
      <rPr>
        <sz val="14"/>
        <rFont val="Times New Roman"/>
        <charset val="134"/>
      </rPr>
      <t>7</t>
    </r>
    <r>
      <rPr>
        <sz val="14"/>
        <rFont val="方正仿宋_GBK"/>
        <charset val="134"/>
      </rPr>
      <t>米</t>
    </r>
    <r>
      <rPr>
        <sz val="14"/>
        <rFont val="Times New Roman"/>
        <charset val="134"/>
      </rPr>
      <t>×4</t>
    </r>
    <r>
      <rPr>
        <sz val="14"/>
        <rFont val="方正仿宋_GBK"/>
        <charset val="134"/>
      </rPr>
      <t>米</t>
    </r>
    <r>
      <rPr>
        <sz val="14"/>
        <rFont val="Times New Roman"/>
        <charset val="134"/>
      </rPr>
      <t>7</t>
    </r>
    <r>
      <rPr>
        <sz val="14"/>
        <rFont val="方正仿宋_GBK"/>
        <charset val="134"/>
      </rPr>
      <t>艘，</t>
    </r>
    <r>
      <rPr>
        <sz val="14"/>
        <rFont val="Times New Roman"/>
        <charset val="134"/>
      </rPr>
      <t>10</t>
    </r>
    <r>
      <rPr>
        <sz val="14"/>
        <rFont val="方正仿宋_GBK"/>
        <charset val="134"/>
      </rPr>
      <t>米</t>
    </r>
    <r>
      <rPr>
        <sz val="14"/>
        <rFont val="Times New Roman"/>
        <charset val="134"/>
      </rPr>
      <t>×4</t>
    </r>
    <r>
      <rPr>
        <sz val="14"/>
        <rFont val="方正仿宋_GBK"/>
        <charset val="134"/>
      </rPr>
      <t>米</t>
    </r>
    <r>
      <rPr>
        <sz val="14"/>
        <rFont val="Times New Roman"/>
        <charset val="134"/>
      </rPr>
      <t>1</t>
    </r>
    <r>
      <rPr>
        <sz val="14"/>
        <rFont val="方正仿宋_GBK"/>
        <charset val="134"/>
      </rPr>
      <t>艘），</t>
    </r>
    <r>
      <rPr>
        <sz val="14"/>
        <rFont val="Times New Roman"/>
        <charset val="134"/>
      </rPr>
      <t>8</t>
    </r>
    <r>
      <rPr>
        <sz val="14"/>
        <rFont val="方正仿宋_GBK"/>
        <charset val="134"/>
      </rPr>
      <t>米</t>
    </r>
    <r>
      <rPr>
        <sz val="14"/>
        <rFont val="Times New Roman"/>
        <charset val="134"/>
      </rPr>
      <t>×1.5</t>
    </r>
    <r>
      <rPr>
        <sz val="14"/>
        <rFont val="方正仿宋_GBK"/>
        <charset val="134"/>
      </rPr>
      <t>米钢质跳板</t>
    </r>
    <r>
      <rPr>
        <sz val="14"/>
        <rFont val="Times New Roman"/>
        <charset val="134"/>
      </rPr>
      <t>6</t>
    </r>
    <r>
      <rPr>
        <sz val="14"/>
        <rFont val="方正仿宋_GBK"/>
        <charset val="134"/>
      </rPr>
      <t>块、水工建筑物、增设系缆设施（含地牛、锚链）、管理用房、增设码头岸电、增设废弃污染物接收安全设施、梯道栏杆、灯光照明、给排水等。</t>
    </r>
  </si>
  <si>
    <r>
      <rPr>
        <sz val="14"/>
        <rFont val="方正仿宋_GBK"/>
        <charset val="134"/>
      </rPr>
      <t>完成工程量</t>
    </r>
    <r>
      <rPr>
        <sz val="14"/>
        <rFont val="Times New Roman"/>
        <charset val="134"/>
      </rPr>
      <t>24%</t>
    </r>
  </si>
  <si>
    <r>
      <rPr>
        <sz val="16"/>
        <rFont val="Times New Roman"/>
        <charset val="134"/>
      </rPr>
      <t>G4223</t>
    </r>
    <r>
      <rPr>
        <sz val="16"/>
        <rFont val="方正仿宋_GBK"/>
        <charset val="134"/>
      </rPr>
      <t>武渝高速巴东至万州奉节段（沿江南线高速）</t>
    </r>
  </si>
  <si>
    <r>
      <rPr>
        <sz val="14"/>
        <rFont val="方正仿宋_GBK"/>
        <charset val="134"/>
      </rPr>
      <t>奉节境内</t>
    </r>
    <r>
      <rPr>
        <sz val="14"/>
        <rFont val="Times New Roman"/>
        <charset val="134"/>
      </rPr>
      <t>49Km</t>
    </r>
    <r>
      <rPr>
        <sz val="14"/>
        <rFont val="方正仿宋_GBK"/>
        <charset val="134"/>
      </rPr>
      <t>，设计时速</t>
    </r>
    <r>
      <rPr>
        <sz val="14"/>
        <rFont val="Times New Roman"/>
        <charset val="134"/>
      </rPr>
      <t>100Km/h</t>
    </r>
    <r>
      <rPr>
        <sz val="14"/>
        <rFont val="方正仿宋_GBK"/>
        <charset val="134"/>
      </rPr>
      <t>，双向四车道，路宽</t>
    </r>
    <r>
      <rPr>
        <sz val="14"/>
        <rFont val="Times New Roman"/>
        <charset val="134"/>
      </rPr>
      <t>25.5m</t>
    </r>
    <r>
      <rPr>
        <sz val="14"/>
        <rFont val="方正仿宋_GBK"/>
        <charset val="134"/>
      </rPr>
      <t>。</t>
    </r>
  </si>
  <si>
    <r>
      <rPr>
        <sz val="12"/>
        <rFont val="方正仿宋_GBK"/>
        <charset val="134"/>
      </rPr>
      <t>完成至总工程量</t>
    </r>
    <r>
      <rPr>
        <sz val="12"/>
        <rFont val="Times New Roman"/>
        <charset val="134"/>
      </rPr>
      <t>6%</t>
    </r>
  </si>
  <si>
    <r>
      <rPr>
        <sz val="14"/>
        <rFont val="方正仿宋_GBK"/>
        <charset val="134"/>
      </rPr>
      <t>完成至总工程量</t>
    </r>
    <r>
      <rPr>
        <sz val="14"/>
        <rFont val="Times New Roman"/>
        <charset val="134"/>
      </rPr>
      <t>0.5%</t>
    </r>
  </si>
  <si>
    <r>
      <rPr>
        <sz val="14"/>
        <rFont val="方正仿宋_GBK"/>
        <charset val="134"/>
      </rPr>
      <t>完成至总工程量</t>
    </r>
    <r>
      <rPr>
        <sz val="14"/>
        <rFont val="Times New Roman"/>
        <charset val="134"/>
      </rPr>
      <t>1.5%</t>
    </r>
  </si>
  <si>
    <r>
      <rPr>
        <sz val="14"/>
        <rFont val="方正仿宋_GBK"/>
        <charset val="134"/>
      </rPr>
      <t>完成至总工程量</t>
    </r>
    <r>
      <rPr>
        <sz val="14"/>
        <rFont val="Times New Roman"/>
        <charset val="134"/>
      </rPr>
      <t>2.5%</t>
    </r>
  </si>
  <si>
    <r>
      <rPr>
        <sz val="14"/>
        <rFont val="方正仿宋_GBK"/>
        <charset val="134"/>
      </rPr>
      <t>完成至总工程量</t>
    </r>
    <r>
      <rPr>
        <sz val="14"/>
        <rFont val="Times New Roman"/>
        <charset val="134"/>
      </rPr>
      <t>4.5%</t>
    </r>
  </si>
  <si>
    <r>
      <rPr>
        <sz val="14"/>
        <rFont val="方正仿宋_GBK"/>
        <charset val="134"/>
      </rPr>
      <t>完成至总工程量</t>
    </r>
    <r>
      <rPr>
        <sz val="14"/>
        <rFont val="Times New Roman"/>
        <charset val="134"/>
      </rPr>
      <t>5.5%</t>
    </r>
  </si>
  <si>
    <r>
      <rPr>
        <b/>
        <sz val="14"/>
        <rFont val="方正仿宋_GBK"/>
        <charset val="134"/>
      </rPr>
      <t>十六、县经济信息委（</t>
    </r>
    <r>
      <rPr>
        <b/>
        <sz val="14"/>
        <rFont val="Times New Roman"/>
        <charset val="134"/>
      </rPr>
      <t>1</t>
    </r>
    <r>
      <rPr>
        <b/>
        <sz val="14"/>
        <rFont val="方正仿宋_GBK"/>
        <charset val="134"/>
      </rPr>
      <t>个）</t>
    </r>
  </si>
  <si>
    <r>
      <rPr>
        <sz val="16"/>
        <rFont val="方正仿宋_GBK"/>
        <charset val="134"/>
      </rPr>
      <t>华电电厂</t>
    </r>
    <r>
      <rPr>
        <sz val="16"/>
        <rFont val="Times New Roman"/>
        <charset val="134"/>
      </rPr>
      <t>2</t>
    </r>
    <r>
      <rPr>
        <sz val="16"/>
        <rFont val="方正仿宋_GBK"/>
        <charset val="134"/>
      </rPr>
      <t>号机组提效改造技改项目</t>
    </r>
  </si>
  <si>
    <t>华电国际电力股份有限公司奉节发电厂</t>
  </si>
  <si>
    <t>李俊</t>
  </si>
  <si>
    <r>
      <rPr>
        <sz val="14"/>
        <rFont val="方正仿宋_GBK"/>
        <charset val="134"/>
      </rPr>
      <t>实施循环水泵改造、冷却塔改造、胶球系统改造、凝结水泵深度节能优化、余热利用改造、磨煤机衬板及钢球级配改造，预期降低供电煤耗</t>
    </r>
    <r>
      <rPr>
        <sz val="14"/>
        <rFont val="Times New Roman"/>
        <charset val="134"/>
      </rPr>
      <t>3.61g/</t>
    </r>
    <r>
      <rPr>
        <sz val="14"/>
        <rFont val="方正仿宋_GBK"/>
        <charset val="134"/>
      </rPr>
      <t>（</t>
    </r>
    <r>
      <rPr>
        <sz val="14"/>
        <rFont val="Times New Roman"/>
        <charset val="134"/>
      </rPr>
      <t>kw·h</t>
    </r>
    <r>
      <rPr>
        <sz val="14"/>
        <rFont val="方正仿宋_GBK"/>
        <charset val="134"/>
      </rPr>
      <t>）。</t>
    </r>
  </si>
  <si>
    <r>
      <rPr>
        <sz val="14"/>
        <rFont val="方正仿宋_GBK"/>
        <charset val="134"/>
      </rPr>
      <t>完成总工程量的</t>
    </r>
    <r>
      <rPr>
        <sz val="14"/>
        <rFont val="Times New Roman"/>
        <charset val="134"/>
      </rPr>
      <t>5%</t>
    </r>
  </si>
  <si>
    <r>
      <rPr>
        <sz val="14"/>
        <rFont val="方正仿宋_GBK"/>
        <charset val="134"/>
      </rPr>
      <t>完成总工程量的</t>
    </r>
    <r>
      <rPr>
        <sz val="14"/>
        <rFont val="Times New Roman"/>
        <charset val="134"/>
      </rPr>
      <t>15%</t>
    </r>
  </si>
  <si>
    <t>十七、县公安局（1个）</t>
  </si>
  <si>
    <t>奉节县公安局公平派出所业务技术用房建设工程</t>
  </si>
  <si>
    <t>县公安局</t>
  </si>
  <si>
    <t>郑锐</t>
  </si>
  <si>
    <t>肖洪波</t>
  </si>
  <si>
    <r>
      <rPr>
        <sz val="14"/>
        <rFont val="方正仿宋_GBK"/>
        <charset val="134"/>
      </rPr>
      <t>规模：用地面积</t>
    </r>
    <r>
      <rPr>
        <sz val="14"/>
        <rFont val="Times New Roman"/>
        <charset val="134"/>
      </rPr>
      <t>2568.44</t>
    </r>
    <r>
      <rPr>
        <sz val="14"/>
        <rFont val="方正仿宋_GBK"/>
        <charset val="134"/>
      </rPr>
      <t>㎡，建设派出所业务技术用房</t>
    </r>
    <r>
      <rPr>
        <sz val="14"/>
        <rFont val="Times New Roman"/>
        <charset val="134"/>
      </rPr>
      <t>1</t>
    </r>
    <r>
      <rPr>
        <sz val="14"/>
        <rFont val="方正仿宋_GBK"/>
        <charset val="134"/>
      </rPr>
      <t>座（</t>
    </r>
    <r>
      <rPr>
        <sz val="14"/>
        <rFont val="Times New Roman"/>
        <charset val="134"/>
      </rPr>
      <t>4</t>
    </r>
    <r>
      <rPr>
        <sz val="14"/>
        <rFont val="方正仿宋_GBK"/>
        <charset val="134"/>
      </rPr>
      <t>层），建筑面积</t>
    </r>
    <r>
      <rPr>
        <sz val="14"/>
        <rFont val="Times New Roman"/>
        <charset val="134"/>
      </rPr>
      <t>2477.44</t>
    </r>
    <r>
      <rPr>
        <sz val="14"/>
        <rFont val="方正仿宋_GBK"/>
        <charset val="134"/>
      </rPr>
      <t>㎡。内容：土建工程、装饰工程、安防系统建设、设备购置等。</t>
    </r>
  </si>
  <si>
    <t>报县政府申请建设资金批复</t>
  </si>
  <si>
    <t>报概算事务中心进行预算编制</t>
  </si>
  <si>
    <t>进行公开招投标相关工作</t>
  </si>
  <si>
    <t>原有建筑拆除及场地平整</t>
  </si>
  <si>
    <t>场地挡土墙施工</t>
  </si>
  <si>
    <t>进行房屋基础施工</t>
  </si>
  <si>
    <t>附件3</t>
  </si>
  <si>
    <r>
      <rPr>
        <sz val="36"/>
        <rFont val="方正小标宋_GBK"/>
        <charset val="134"/>
      </rPr>
      <t>奉节县</t>
    </r>
    <r>
      <rPr>
        <sz val="36"/>
        <rFont val="Times New Roman"/>
        <charset val="134"/>
      </rPr>
      <t>2024</t>
    </r>
    <r>
      <rPr>
        <sz val="36"/>
        <rFont val="方正小标宋_GBK"/>
        <charset val="134"/>
      </rPr>
      <t>年重大前期建设计划</t>
    </r>
  </si>
  <si>
    <r>
      <rPr>
        <sz val="16"/>
        <rFont val="方正黑体_GBK"/>
        <charset val="134"/>
      </rPr>
      <t>单位：万元</t>
    </r>
  </si>
  <si>
    <r>
      <rPr>
        <sz val="20"/>
        <rFont val="方正黑体_GBK"/>
        <charset val="134"/>
      </rPr>
      <t>序号</t>
    </r>
  </si>
  <si>
    <r>
      <rPr>
        <sz val="20"/>
        <rFont val="方正黑体_GBK"/>
        <charset val="134"/>
      </rPr>
      <t>项目名称</t>
    </r>
  </si>
  <si>
    <r>
      <rPr>
        <sz val="20"/>
        <rFont val="方正黑体_GBK"/>
        <charset val="134"/>
      </rPr>
      <t>项目法人</t>
    </r>
  </si>
  <si>
    <r>
      <rPr>
        <sz val="20"/>
        <rFont val="方正黑体_GBK"/>
        <charset val="134"/>
      </rPr>
      <t>责任单位</t>
    </r>
  </si>
  <si>
    <r>
      <rPr>
        <sz val="20"/>
        <rFont val="方正黑体_GBK"/>
        <charset val="134"/>
      </rPr>
      <t>部门</t>
    </r>
    <r>
      <rPr>
        <sz val="20"/>
        <rFont val="Times New Roman"/>
        <charset val="134"/>
      </rPr>
      <t xml:space="preserve">
</t>
    </r>
    <r>
      <rPr>
        <sz val="20"/>
        <rFont val="方正黑体_GBK"/>
        <charset val="134"/>
      </rPr>
      <t>责任人</t>
    </r>
  </si>
  <si>
    <r>
      <rPr>
        <sz val="20"/>
        <rFont val="方正黑体_GBK"/>
        <charset val="134"/>
      </rPr>
      <t>责任</t>
    </r>
    <r>
      <rPr>
        <sz val="20"/>
        <rFont val="Times New Roman"/>
        <charset val="134"/>
      </rPr>
      <t xml:space="preserve">
</t>
    </r>
    <r>
      <rPr>
        <sz val="20"/>
        <rFont val="方正黑体_GBK"/>
        <charset val="134"/>
      </rPr>
      <t>县领导</t>
    </r>
  </si>
  <si>
    <r>
      <rPr>
        <sz val="20"/>
        <rFont val="方正黑体_GBK"/>
        <charset val="134"/>
      </rPr>
      <t>建设性质</t>
    </r>
  </si>
  <si>
    <r>
      <rPr>
        <sz val="20"/>
        <rFont val="方正黑体_GBK"/>
        <charset val="134"/>
      </rPr>
      <t>投资性质</t>
    </r>
  </si>
  <si>
    <r>
      <rPr>
        <sz val="20"/>
        <rFont val="方正黑体_GBK"/>
        <charset val="134"/>
      </rPr>
      <t>建设内容及规模</t>
    </r>
  </si>
  <si>
    <r>
      <rPr>
        <sz val="20"/>
        <rFont val="方正黑体_GBK"/>
        <charset val="134"/>
      </rPr>
      <t>建设年限</t>
    </r>
  </si>
  <si>
    <r>
      <rPr>
        <sz val="20"/>
        <rFont val="方正黑体_GBK"/>
        <charset val="134"/>
      </rPr>
      <t>总投资</t>
    </r>
  </si>
  <si>
    <r>
      <rPr>
        <sz val="20"/>
        <rFont val="Times New Roman"/>
        <charset val="134"/>
      </rPr>
      <t>2024</t>
    </r>
    <r>
      <rPr>
        <sz val="20"/>
        <rFont val="方正黑体_GBK"/>
        <charset val="134"/>
      </rPr>
      <t>年工作目标</t>
    </r>
  </si>
  <si>
    <r>
      <rPr>
        <sz val="20"/>
        <rFont val="方正黑体_GBK"/>
        <charset val="134"/>
      </rPr>
      <t>项目前期工作计划</t>
    </r>
  </si>
  <si>
    <r>
      <rPr>
        <sz val="20"/>
        <rFont val="方正黑体_GBK"/>
        <charset val="134"/>
      </rPr>
      <t>备注</t>
    </r>
  </si>
  <si>
    <r>
      <rPr>
        <sz val="20"/>
        <rFont val="方正黑体_GBK"/>
        <charset val="134"/>
      </rPr>
      <t>项目策划</t>
    </r>
  </si>
  <si>
    <r>
      <rPr>
        <sz val="20"/>
        <rFont val="方正黑体_GBK"/>
        <charset val="134"/>
      </rPr>
      <t>项目建议书编制</t>
    </r>
  </si>
  <si>
    <r>
      <rPr>
        <sz val="20"/>
        <rFont val="方正黑体_GBK"/>
        <charset val="134"/>
      </rPr>
      <t>立项批复</t>
    </r>
  </si>
  <si>
    <r>
      <rPr>
        <sz val="20"/>
        <rFont val="方正黑体_GBK"/>
        <charset val="134"/>
      </rPr>
      <t>建设方案</t>
    </r>
    <r>
      <rPr>
        <sz val="20"/>
        <rFont val="Times New Roman"/>
        <charset val="134"/>
      </rPr>
      <t xml:space="preserve">
</t>
    </r>
    <r>
      <rPr>
        <sz val="20"/>
        <rFont val="方正黑体_GBK"/>
        <charset val="134"/>
      </rPr>
      <t>审查</t>
    </r>
  </si>
  <si>
    <r>
      <rPr>
        <sz val="20"/>
        <rFont val="方正黑体_GBK"/>
        <charset val="134"/>
      </rPr>
      <t>地质勘察及设计</t>
    </r>
  </si>
  <si>
    <r>
      <rPr>
        <sz val="20"/>
        <rFont val="方正黑体_GBK"/>
        <charset val="134"/>
      </rPr>
      <t>用地红线图</t>
    </r>
  </si>
  <si>
    <r>
      <rPr>
        <sz val="20"/>
        <rFont val="方正黑体_GBK"/>
        <charset val="134"/>
      </rPr>
      <t>建设选址</t>
    </r>
  </si>
  <si>
    <r>
      <rPr>
        <sz val="20"/>
        <rFont val="方正黑体_GBK"/>
        <charset val="134"/>
      </rPr>
      <t>用地预审和选址意见书</t>
    </r>
  </si>
  <si>
    <r>
      <rPr>
        <sz val="20"/>
        <rFont val="方正黑体_GBK"/>
        <charset val="134"/>
      </rPr>
      <t>地灾评估</t>
    </r>
    <r>
      <rPr>
        <sz val="20"/>
        <rFont val="Times New Roman"/>
        <charset val="134"/>
      </rPr>
      <t xml:space="preserve">
</t>
    </r>
    <r>
      <rPr>
        <sz val="20"/>
        <rFont val="方正黑体_GBK"/>
        <charset val="134"/>
      </rPr>
      <t>（安全</t>
    </r>
    <r>
      <rPr>
        <sz val="20"/>
        <rFont val="Times New Roman"/>
        <charset val="134"/>
      </rPr>
      <t xml:space="preserve"> </t>
    </r>
    <r>
      <rPr>
        <sz val="20"/>
        <rFont val="方正黑体_GBK"/>
        <charset val="134"/>
      </rPr>
      <t>评估）</t>
    </r>
  </si>
  <si>
    <r>
      <rPr>
        <sz val="20"/>
        <rFont val="方正黑体_GBK"/>
        <charset val="134"/>
      </rPr>
      <t>涉河及行洪论证</t>
    </r>
    <r>
      <rPr>
        <sz val="20"/>
        <rFont val="Times New Roman"/>
        <charset val="134"/>
      </rPr>
      <t xml:space="preserve"> </t>
    </r>
    <r>
      <rPr>
        <sz val="20"/>
        <rFont val="方正黑体_GBK"/>
        <charset val="134"/>
      </rPr>
      <t>方案</t>
    </r>
  </si>
  <si>
    <r>
      <rPr>
        <sz val="20"/>
        <rFont val="方正黑体_GBK"/>
        <charset val="134"/>
      </rPr>
      <t>可研批复</t>
    </r>
    <r>
      <rPr>
        <sz val="20"/>
        <rFont val="Times New Roman"/>
        <charset val="134"/>
      </rPr>
      <t>/</t>
    </r>
    <r>
      <rPr>
        <sz val="20"/>
        <rFont val="方正黑体_GBK"/>
        <charset val="134"/>
      </rPr>
      <t>备案</t>
    </r>
    <r>
      <rPr>
        <sz val="20"/>
        <rFont val="Times New Roman"/>
        <charset val="134"/>
      </rPr>
      <t>/</t>
    </r>
    <r>
      <rPr>
        <sz val="20"/>
        <rFont val="方正黑体_GBK"/>
        <charset val="134"/>
      </rPr>
      <t>核准</t>
    </r>
  </si>
  <si>
    <r>
      <rPr>
        <sz val="20"/>
        <rFont val="方正黑体_GBK"/>
        <charset val="134"/>
      </rPr>
      <t>初设批复</t>
    </r>
  </si>
  <si>
    <r>
      <rPr>
        <sz val="20"/>
        <rFont val="方正黑体_GBK"/>
        <charset val="134"/>
      </rPr>
      <t>概算批复</t>
    </r>
  </si>
  <si>
    <r>
      <rPr>
        <sz val="20"/>
        <rFont val="方正黑体_GBK"/>
        <charset val="134"/>
      </rPr>
      <t>施工图</t>
    </r>
    <r>
      <rPr>
        <sz val="20"/>
        <rFont val="Times New Roman"/>
        <charset val="134"/>
      </rPr>
      <t xml:space="preserve">      </t>
    </r>
    <r>
      <rPr>
        <sz val="20"/>
        <rFont val="方正黑体_GBK"/>
        <charset val="134"/>
      </rPr>
      <t>设计</t>
    </r>
  </si>
  <si>
    <r>
      <rPr>
        <sz val="20"/>
        <rFont val="方正黑体_GBK"/>
        <charset val="134"/>
      </rPr>
      <t>预算编制</t>
    </r>
  </si>
  <si>
    <r>
      <rPr>
        <sz val="20"/>
        <rFont val="方正黑体_GBK"/>
        <charset val="134"/>
      </rPr>
      <t>招标</t>
    </r>
  </si>
  <si>
    <r>
      <rPr>
        <sz val="20"/>
        <rFont val="方正黑体_GBK"/>
        <charset val="134"/>
      </rPr>
      <t>开工</t>
    </r>
  </si>
  <si>
    <r>
      <rPr>
        <sz val="24"/>
        <rFont val="Times New Roman"/>
        <charset val="134"/>
      </rPr>
      <t>2024</t>
    </r>
    <r>
      <rPr>
        <sz val="24"/>
        <rFont val="方正仿宋_GBK"/>
        <charset val="134"/>
      </rPr>
      <t>年重大前期项目共</t>
    </r>
    <r>
      <rPr>
        <sz val="24"/>
        <rFont val="Times New Roman"/>
        <charset val="134"/>
      </rPr>
      <t>140</t>
    </r>
    <r>
      <rPr>
        <sz val="24"/>
        <rFont val="方正仿宋_GBK"/>
        <charset val="134"/>
      </rPr>
      <t>个，总投资</t>
    </r>
    <r>
      <rPr>
        <sz val="24"/>
        <rFont val="Times New Roman"/>
        <charset val="134"/>
      </rPr>
      <t>395.65</t>
    </r>
    <r>
      <rPr>
        <sz val="24"/>
        <rFont val="方正仿宋_GBK"/>
        <charset val="134"/>
      </rPr>
      <t>亿元。从投资类别看，政府投资项目</t>
    </r>
    <r>
      <rPr>
        <sz val="24"/>
        <rFont val="Times New Roman"/>
        <charset val="134"/>
      </rPr>
      <t>107</t>
    </r>
    <r>
      <rPr>
        <sz val="24"/>
        <rFont val="方正仿宋_GBK"/>
        <charset val="134"/>
      </rPr>
      <t>个，总投资</t>
    </r>
    <r>
      <rPr>
        <sz val="24"/>
        <rFont val="Times New Roman"/>
        <charset val="134"/>
      </rPr>
      <t>181.7</t>
    </r>
    <r>
      <rPr>
        <sz val="24"/>
        <rFont val="方正仿宋_GBK"/>
        <charset val="134"/>
      </rPr>
      <t>亿元；社会投资项目</t>
    </r>
    <r>
      <rPr>
        <sz val="24"/>
        <rFont val="Times New Roman"/>
        <charset val="134"/>
      </rPr>
      <t>33</t>
    </r>
    <r>
      <rPr>
        <sz val="24"/>
        <rFont val="方正仿宋_GBK"/>
        <charset val="134"/>
      </rPr>
      <t>个，总投资</t>
    </r>
    <r>
      <rPr>
        <sz val="24"/>
        <rFont val="Times New Roman"/>
        <charset val="134"/>
      </rPr>
      <t>213.95</t>
    </r>
    <r>
      <rPr>
        <sz val="24"/>
        <rFont val="方正仿宋_GBK"/>
        <charset val="134"/>
      </rPr>
      <t>亿元。</t>
    </r>
  </si>
  <si>
    <r>
      <rPr>
        <b/>
        <sz val="18"/>
        <rFont val="方正仿宋_GBK"/>
        <charset val="134"/>
      </rPr>
      <t>一、县发展改革委（</t>
    </r>
    <r>
      <rPr>
        <b/>
        <sz val="18"/>
        <rFont val="Times New Roman"/>
        <charset val="134"/>
      </rPr>
      <t>8</t>
    </r>
    <r>
      <rPr>
        <b/>
        <sz val="18"/>
        <rFont val="方正仿宋_GBK"/>
        <charset val="134"/>
      </rPr>
      <t>个）</t>
    </r>
  </si>
  <si>
    <r>
      <rPr>
        <sz val="18"/>
        <rFont val="方正仿宋_GBK"/>
        <charset val="134"/>
      </rPr>
      <t>奉节县综合智慧零碳电厂集中式光伏发电项目</t>
    </r>
  </si>
  <si>
    <r>
      <rPr>
        <sz val="18"/>
        <rFont val="方正仿宋_GBK"/>
        <charset val="134"/>
      </rPr>
      <t>招商待定</t>
    </r>
  </si>
  <si>
    <r>
      <rPr>
        <sz val="18"/>
        <rFont val="方正仿宋_GBK"/>
        <charset val="134"/>
      </rPr>
      <t>县发展改革委</t>
    </r>
  </si>
  <si>
    <r>
      <rPr>
        <sz val="18"/>
        <rFont val="方正仿宋_GBK"/>
        <charset val="134"/>
      </rPr>
      <t>王</t>
    </r>
    <r>
      <rPr>
        <sz val="18"/>
        <rFont val="Times New Roman"/>
        <charset val="134"/>
      </rPr>
      <t xml:space="preserve">  </t>
    </r>
    <r>
      <rPr>
        <sz val="18"/>
        <rFont val="方正仿宋_GBK"/>
        <charset val="134"/>
      </rPr>
      <t>鹏</t>
    </r>
  </si>
  <si>
    <r>
      <rPr>
        <sz val="18"/>
        <rFont val="方正仿宋_GBK"/>
        <charset val="134"/>
      </rPr>
      <t>胡云清</t>
    </r>
  </si>
  <si>
    <r>
      <rPr>
        <sz val="18"/>
        <rFont val="方正仿宋_GBK"/>
        <charset val="134"/>
      </rPr>
      <t>新民镇</t>
    </r>
  </si>
  <si>
    <r>
      <rPr>
        <sz val="18"/>
        <rFont val="方正仿宋_GBK"/>
        <charset val="134"/>
      </rPr>
      <t>重大前期</t>
    </r>
  </si>
  <si>
    <r>
      <rPr>
        <sz val="18"/>
        <rFont val="方正仿宋_GBK"/>
        <charset val="134"/>
      </rPr>
      <t>社会</t>
    </r>
  </si>
  <si>
    <r>
      <rPr>
        <sz val="18"/>
        <rFont val="方正仿宋_GBK"/>
        <charset val="134"/>
      </rPr>
      <t>新建一座升压站以及不低于</t>
    </r>
    <r>
      <rPr>
        <sz val="18"/>
        <rFont val="Times New Roman"/>
        <charset val="134"/>
      </rPr>
      <t>10</t>
    </r>
    <r>
      <rPr>
        <sz val="18"/>
        <rFont val="方正仿宋_GBK"/>
        <charset val="134"/>
      </rPr>
      <t>万千瓦集中式光伏发电项目。</t>
    </r>
  </si>
  <si>
    <t>2025-2026</t>
  </si>
  <si>
    <r>
      <rPr>
        <sz val="18"/>
        <rFont val="方正仿宋_GBK"/>
        <charset val="134"/>
      </rPr>
      <t>完成所有前期工作。</t>
    </r>
  </si>
  <si>
    <r>
      <rPr>
        <sz val="18"/>
        <color indexed="8"/>
        <rFont val="方正仿宋_GBK"/>
        <charset val="134"/>
      </rPr>
      <t>豁免</t>
    </r>
  </si>
  <si>
    <r>
      <rPr>
        <sz val="18"/>
        <color indexed="8"/>
        <rFont val="方正仿宋_GBK"/>
        <charset val="134"/>
      </rPr>
      <t>产业发展</t>
    </r>
  </si>
  <si>
    <r>
      <rPr>
        <sz val="18"/>
        <color rgb="FF000000"/>
        <rFont val="宋体"/>
        <charset val="134"/>
      </rPr>
      <t>产业发展</t>
    </r>
  </si>
  <si>
    <r>
      <rPr>
        <sz val="18"/>
        <rFont val="方正仿宋_GBK"/>
        <charset val="134"/>
      </rPr>
      <t>屋顶分布式光伏项目</t>
    </r>
  </si>
  <si>
    <r>
      <rPr>
        <sz val="18"/>
        <color rgb="FF000000"/>
        <rFont val="方正仿宋_GBK"/>
        <charset val="134"/>
      </rPr>
      <t>建设装机容量</t>
    </r>
    <r>
      <rPr>
        <sz val="18"/>
        <color rgb="FF000000"/>
        <rFont val="Times New Roman"/>
        <charset val="134"/>
      </rPr>
      <t>50MW</t>
    </r>
    <r>
      <rPr>
        <sz val="18"/>
        <color rgb="FF000000"/>
        <rFont val="方正仿宋_GBK"/>
        <charset val="134"/>
      </rPr>
      <t>屋顶分布式光伏项目以及配套设施。</t>
    </r>
  </si>
  <si>
    <t>2025-2027</t>
  </si>
  <si>
    <r>
      <rPr>
        <sz val="18"/>
        <rFont val="方正仿宋_GBK"/>
        <charset val="134"/>
      </rPr>
      <t>重庆华电奉节分水岭二期风电项目</t>
    </r>
  </si>
  <si>
    <r>
      <rPr>
        <sz val="18"/>
        <rFont val="方正仿宋_GBK"/>
        <charset val="134"/>
      </rPr>
      <t>华电重庆新能源有限公司</t>
    </r>
  </si>
  <si>
    <t>兴隆镇长安土家族乡</t>
  </si>
  <si>
    <r>
      <rPr>
        <sz val="18"/>
        <rFont val="方正仿宋_GBK"/>
        <charset val="134"/>
      </rPr>
      <t>初步规划建设</t>
    </r>
    <r>
      <rPr>
        <sz val="18"/>
        <rFont val="Times New Roman"/>
        <charset val="134"/>
      </rPr>
      <t>5MW</t>
    </r>
    <r>
      <rPr>
        <sz val="18"/>
        <rFont val="方正仿宋_GBK"/>
        <charset val="134"/>
      </rPr>
      <t>风力发电机组</t>
    </r>
    <r>
      <rPr>
        <sz val="18"/>
        <rFont val="Times New Roman"/>
        <charset val="134"/>
      </rPr>
      <t>20</t>
    </r>
    <r>
      <rPr>
        <sz val="18"/>
        <rFont val="方正仿宋_GBK"/>
        <charset val="134"/>
      </rPr>
      <t>台，规划总容量</t>
    </r>
    <r>
      <rPr>
        <sz val="18"/>
        <rFont val="Times New Roman"/>
        <charset val="134"/>
      </rPr>
      <t>100MW</t>
    </r>
    <r>
      <rPr>
        <sz val="18"/>
        <rFont val="方正仿宋_GBK"/>
        <charset val="134"/>
      </rPr>
      <t>，扩建黄连坝</t>
    </r>
    <r>
      <rPr>
        <sz val="18"/>
        <rFont val="Times New Roman"/>
        <charset val="134"/>
      </rPr>
      <t>110kV</t>
    </r>
    <r>
      <rPr>
        <sz val="18"/>
        <rFont val="方正仿宋_GBK"/>
        <charset val="134"/>
      </rPr>
      <t>升压站。</t>
    </r>
  </si>
  <si>
    <r>
      <rPr>
        <sz val="18"/>
        <rFont val="方正仿宋_GBK"/>
        <charset val="134"/>
      </rPr>
      <t>完成所有前期工作，具备开工条件。</t>
    </r>
  </si>
  <si>
    <r>
      <rPr>
        <sz val="11"/>
        <rFont val="方正仿宋_GBK"/>
        <charset val="134"/>
      </rPr>
      <t>项目整体时序按</t>
    </r>
    <r>
      <rPr>
        <sz val="11"/>
        <rFont val="Times New Roman"/>
        <charset val="134"/>
      </rPr>
      <t>2023</t>
    </r>
    <r>
      <rPr>
        <sz val="11"/>
        <rFont val="方正仿宋_GBK"/>
        <charset val="134"/>
      </rPr>
      <t>年取得天坑地缝风景名胜区规划调整批复，项目完成竞配工作，进行计划安排。</t>
    </r>
  </si>
  <si>
    <r>
      <rPr>
        <sz val="18"/>
        <rFont val="方正仿宋_GBK"/>
        <charset val="134"/>
      </rPr>
      <t>重庆华电奉节黄连坝风电项目</t>
    </r>
  </si>
  <si>
    <r>
      <rPr>
        <sz val="18"/>
        <rFont val="方正仿宋_GBK"/>
        <charset val="134"/>
      </rPr>
      <t>初步规划建设</t>
    </r>
    <r>
      <rPr>
        <sz val="18"/>
        <rFont val="Times New Roman"/>
        <charset val="134"/>
      </rPr>
      <t>5MW</t>
    </r>
    <r>
      <rPr>
        <sz val="18"/>
        <rFont val="方正仿宋_GBK"/>
        <charset val="134"/>
      </rPr>
      <t>风力发电机组</t>
    </r>
    <r>
      <rPr>
        <sz val="18"/>
        <rFont val="Times New Roman"/>
        <charset val="134"/>
      </rPr>
      <t>20</t>
    </r>
    <r>
      <rPr>
        <sz val="18"/>
        <rFont val="方正仿宋_GBK"/>
        <charset val="134"/>
      </rPr>
      <t>台，规划总容量</t>
    </r>
    <r>
      <rPr>
        <sz val="18"/>
        <rFont val="Times New Roman"/>
        <charset val="134"/>
      </rPr>
      <t>100MW</t>
    </r>
    <r>
      <rPr>
        <sz val="18"/>
        <rFont val="方正仿宋_GBK"/>
        <charset val="134"/>
      </rPr>
      <t>，新建</t>
    </r>
    <r>
      <rPr>
        <sz val="18"/>
        <rFont val="Times New Roman"/>
        <charset val="134"/>
      </rPr>
      <t>1</t>
    </r>
    <r>
      <rPr>
        <sz val="18"/>
        <rFont val="方正仿宋_GBK"/>
        <charset val="134"/>
      </rPr>
      <t>座</t>
    </r>
    <r>
      <rPr>
        <sz val="18"/>
        <rFont val="Times New Roman"/>
        <charset val="134"/>
      </rPr>
      <t>110kV</t>
    </r>
    <r>
      <rPr>
        <sz val="18"/>
        <rFont val="方正仿宋_GBK"/>
        <charset val="134"/>
      </rPr>
      <t>升压站。</t>
    </r>
  </si>
  <si>
    <r>
      <rPr>
        <sz val="18"/>
        <rFont val="方正仿宋_GBK"/>
        <charset val="134"/>
      </rPr>
      <t>重庆华电奉节蜀鄂风电项目</t>
    </r>
  </si>
  <si>
    <t>龙桥土家族乡兴隆镇</t>
  </si>
  <si>
    <r>
      <rPr>
        <sz val="18"/>
        <rFont val="方正仿宋_GBK"/>
        <charset val="134"/>
      </rPr>
      <t>初步规划建设</t>
    </r>
    <r>
      <rPr>
        <sz val="18"/>
        <rFont val="Times New Roman"/>
        <charset val="134"/>
      </rPr>
      <t>4MW</t>
    </r>
    <r>
      <rPr>
        <sz val="18"/>
        <rFont val="方正仿宋_GBK"/>
        <charset val="134"/>
      </rPr>
      <t>风力发电机组</t>
    </r>
    <r>
      <rPr>
        <sz val="18"/>
        <rFont val="Times New Roman"/>
        <charset val="134"/>
      </rPr>
      <t>15</t>
    </r>
    <r>
      <rPr>
        <sz val="18"/>
        <rFont val="方正仿宋_GBK"/>
        <charset val="134"/>
      </rPr>
      <t>台，规划总容量</t>
    </r>
    <r>
      <rPr>
        <sz val="18"/>
        <rFont val="Times New Roman"/>
        <charset val="134"/>
      </rPr>
      <t>60MW</t>
    </r>
    <r>
      <rPr>
        <sz val="18"/>
        <rFont val="方正仿宋_GBK"/>
        <charset val="134"/>
      </rPr>
      <t>，扩建黄连坝</t>
    </r>
    <r>
      <rPr>
        <sz val="18"/>
        <rFont val="Times New Roman"/>
        <charset val="134"/>
      </rPr>
      <t>110kV</t>
    </r>
    <r>
      <rPr>
        <sz val="18"/>
        <rFont val="方正仿宋_GBK"/>
        <charset val="134"/>
      </rPr>
      <t>升压站。</t>
    </r>
  </si>
  <si>
    <r>
      <rPr>
        <sz val="18"/>
        <rFont val="方正仿宋_GBK"/>
        <charset val="134"/>
      </rPr>
      <t>重庆华电奉节石乳关风电项目</t>
    </r>
  </si>
  <si>
    <r>
      <rPr>
        <sz val="18"/>
        <rFont val="方正仿宋_GBK"/>
        <charset val="134"/>
      </rPr>
      <t>重庆华电奉节草堂二期屋顶光伏项目</t>
    </r>
  </si>
  <si>
    <r>
      <rPr>
        <sz val="18"/>
        <rFont val="方正仿宋_GBK"/>
        <charset val="134"/>
      </rPr>
      <t>草堂镇</t>
    </r>
  </si>
  <si>
    <r>
      <rPr>
        <sz val="18"/>
        <rFont val="方正仿宋_GBK"/>
        <charset val="134"/>
      </rPr>
      <t>在草堂工业园区新建标准厂房屋顶（</t>
    </r>
    <r>
      <rPr>
        <sz val="18"/>
        <rFont val="Times New Roman"/>
        <charset val="134"/>
      </rPr>
      <t>11</t>
    </r>
    <r>
      <rPr>
        <sz val="18"/>
        <rFont val="方正仿宋_GBK"/>
        <charset val="134"/>
      </rPr>
      <t>栋、总计约</t>
    </r>
    <r>
      <rPr>
        <sz val="18"/>
        <rFont val="Times New Roman"/>
        <charset val="134"/>
      </rPr>
      <t>45000</t>
    </r>
    <r>
      <rPr>
        <sz val="18"/>
        <rFont val="方正仿宋_GBK"/>
        <charset val="134"/>
      </rPr>
      <t>平方米），初步规划建设</t>
    </r>
    <r>
      <rPr>
        <sz val="18"/>
        <rFont val="Times New Roman"/>
        <charset val="134"/>
      </rPr>
      <t>3MW</t>
    </r>
    <r>
      <rPr>
        <sz val="18"/>
        <rFont val="方正仿宋_GBK"/>
        <charset val="134"/>
      </rPr>
      <t>屋顶光伏项目，就近接入工业园区各楼栋入驻企业。</t>
    </r>
  </si>
  <si>
    <r>
      <rPr>
        <sz val="18"/>
        <rFont val="方正仿宋_GBK"/>
        <charset val="134"/>
      </rPr>
      <t>完成所有前期工作，具备开工条件，根据企业入驻情况适时开工建设。</t>
    </r>
  </si>
  <si>
    <r>
      <rPr>
        <sz val="18"/>
        <rFont val="方正仿宋_GBK"/>
        <charset val="134"/>
      </rPr>
      <t>京能奉节二期</t>
    </r>
    <r>
      <rPr>
        <sz val="18"/>
        <rFont val="Times New Roman"/>
        <charset val="134"/>
      </rPr>
      <t>150MW</t>
    </r>
    <r>
      <rPr>
        <sz val="18"/>
        <rFont val="方正仿宋_GBK"/>
        <charset val="134"/>
      </rPr>
      <t>集中式光伏发电项目</t>
    </r>
  </si>
  <si>
    <r>
      <rPr>
        <sz val="18"/>
        <rFont val="方正仿宋_GBK"/>
        <charset val="134"/>
      </rPr>
      <t>京能重庆公司</t>
    </r>
  </si>
  <si>
    <r>
      <rPr>
        <sz val="18"/>
        <rFont val="方正仿宋_GBK"/>
        <charset val="134"/>
      </rPr>
      <t>汾河镇</t>
    </r>
  </si>
  <si>
    <r>
      <rPr>
        <sz val="18"/>
        <rFont val="方正仿宋_GBK"/>
        <charset val="134"/>
      </rPr>
      <t>初拟电站装机容量</t>
    </r>
    <r>
      <rPr>
        <sz val="18"/>
        <rFont val="Times New Roman"/>
        <charset val="134"/>
      </rPr>
      <t>15</t>
    </r>
    <r>
      <rPr>
        <sz val="18"/>
        <rFont val="方正仿宋_GBK"/>
        <charset val="134"/>
      </rPr>
      <t>万千瓦。</t>
    </r>
  </si>
  <si>
    <t>2026-2028</t>
  </si>
  <si>
    <r>
      <rPr>
        <b/>
        <sz val="18"/>
        <rFont val="方正仿宋_GBK"/>
        <charset val="134"/>
      </rPr>
      <t>二、县消防救援大队（</t>
    </r>
    <r>
      <rPr>
        <b/>
        <sz val="18"/>
        <rFont val="Times New Roman"/>
        <charset val="134"/>
      </rPr>
      <t>4</t>
    </r>
    <r>
      <rPr>
        <b/>
        <sz val="18"/>
        <rFont val="方正仿宋_GBK"/>
        <charset val="134"/>
      </rPr>
      <t>个）</t>
    </r>
  </si>
  <si>
    <r>
      <rPr>
        <sz val="18"/>
        <rFont val="方正仿宋_GBK"/>
        <charset val="134"/>
      </rPr>
      <t>奉节县城市消防救援站建设（鱼复消防救援站）</t>
    </r>
  </si>
  <si>
    <r>
      <rPr>
        <sz val="18"/>
        <rFont val="方正仿宋_GBK"/>
        <charset val="134"/>
      </rPr>
      <t>县消防救援大队</t>
    </r>
  </si>
  <si>
    <t>县消防救援大队</t>
  </si>
  <si>
    <r>
      <rPr>
        <sz val="18"/>
        <rFont val="方正仿宋_GBK"/>
        <charset val="134"/>
      </rPr>
      <t>莫</t>
    </r>
    <r>
      <rPr>
        <sz val="18"/>
        <rFont val="Times New Roman"/>
        <charset val="134"/>
      </rPr>
      <t xml:space="preserve">  </t>
    </r>
    <r>
      <rPr>
        <sz val="18"/>
        <rFont val="方正仿宋_GBK"/>
        <charset val="134"/>
      </rPr>
      <t>旭</t>
    </r>
  </si>
  <si>
    <r>
      <rPr>
        <sz val="18"/>
        <rFont val="方正仿宋_GBK"/>
        <charset val="134"/>
      </rPr>
      <t>政府</t>
    </r>
  </si>
  <si>
    <r>
      <rPr>
        <sz val="18"/>
        <rFont val="方正仿宋_GBK"/>
        <charset val="134"/>
      </rPr>
      <t>新建消防站用地面积约</t>
    </r>
    <r>
      <rPr>
        <sz val="18"/>
        <rFont val="Times New Roman"/>
        <charset val="134"/>
      </rPr>
      <t>2800</t>
    </r>
    <r>
      <rPr>
        <sz val="18"/>
        <rFont val="方正仿宋_GBK"/>
        <charset val="134"/>
      </rPr>
      <t>㎡，建筑面积</t>
    </r>
    <r>
      <rPr>
        <sz val="18"/>
        <rFont val="Times New Roman"/>
        <charset val="134"/>
      </rPr>
      <t>3000</t>
    </r>
    <r>
      <rPr>
        <sz val="18"/>
        <rFont val="方正仿宋_GBK"/>
        <charset val="134"/>
      </rPr>
      <t>㎡，配备车辆器材、营产营具等设施。</t>
    </r>
  </si>
  <si>
    <r>
      <rPr>
        <sz val="18"/>
        <rFont val="方正仿宋_GBK"/>
        <charset val="134"/>
      </rPr>
      <t>社会民生</t>
    </r>
  </si>
  <si>
    <r>
      <rPr>
        <sz val="18"/>
        <rFont val="宋体"/>
        <charset val="134"/>
      </rPr>
      <t>社会民生</t>
    </r>
  </si>
  <si>
    <r>
      <rPr>
        <sz val="18"/>
        <rFont val="方正仿宋_GBK"/>
        <charset val="134"/>
      </rPr>
      <t>奉节县五马镇政府专职消防队建设</t>
    </r>
  </si>
  <si>
    <r>
      <rPr>
        <sz val="18"/>
        <rFont val="方正仿宋_GBK"/>
        <charset val="134"/>
      </rPr>
      <t>五马镇政府</t>
    </r>
  </si>
  <si>
    <r>
      <rPr>
        <sz val="18"/>
        <rFont val="方正仿宋_GBK"/>
        <charset val="134"/>
      </rPr>
      <t>五马镇</t>
    </r>
  </si>
  <si>
    <r>
      <rPr>
        <sz val="18"/>
        <rFont val="方正仿宋_GBK"/>
        <charset val="134"/>
      </rPr>
      <t>建筑面积约</t>
    </r>
    <r>
      <rPr>
        <sz val="18"/>
        <rFont val="Times New Roman"/>
        <charset val="134"/>
      </rPr>
      <t>1000</t>
    </r>
    <r>
      <rPr>
        <sz val="18"/>
        <rFont val="方正仿宋_GBK"/>
        <charset val="134"/>
      </rPr>
      <t>㎡，配备功能库房、车辆器材、营产营具等。</t>
    </r>
  </si>
  <si>
    <r>
      <rPr>
        <sz val="18"/>
        <rFont val="方正仿宋_GBK"/>
        <charset val="134"/>
      </rPr>
      <t>奉节县城市消防远程监控系统建设</t>
    </r>
  </si>
  <si>
    <r>
      <rPr>
        <sz val="18"/>
        <rFont val="方正仿宋_GBK"/>
        <charset val="134"/>
      </rPr>
      <t>县城</t>
    </r>
  </si>
  <si>
    <r>
      <rPr>
        <sz val="18"/>
        <rFont val="方正仿宋_GBK"/>
        <charset val="134"/>
      </rPr>
      <t>对火灾高危单位、高层建筑已建成的火灾自动报警系统、消防水系统、气体灭火系统、干粉灭火系统、电气火灾监测系统、防排烟系统、可燃气体监测系统、防火分隔系统、消防供配电系统、消防电梯系统等消防设施以及消防控制室、疏散通道、安全出口等重点部位加装城市消防远程监控系统终端，联入城市消防远程监控系统，实现对联网单位消防设施、内部消防管理的远程动态监控。</t>
    </r>
  </si>
  <si>
    <t>2025-2029</t>
  </si>
  <si>
    <r>
      <rPr>
        <sz val="18"/>
        <rFont val="方正仿宋_GBK"/>
        <charset val="134"/>
      </rPr>
      <t>奉节县汾河镇政府专职消防队建设</t>
    </r>
  </si>
  <si>
    <r>
      <rPr>
        <sz val="18"/>
        <rFont val="方正仿宋_GBK"/>
        <charset val="134"/>
      </rPr>
      <t>汾河镇政府</t>
    </r>
  </si>
  <si>
    <r>
      <rPr>
        <b/>
        <sz val="18"/>
        <rFont val="方正仿宋_GBK"/>
        <charset val="134"/>
      </rPr>
      <t>三、县委政法委（</t>
    </r>
    <r>
      <rPr>
        <b/>
        <sz val="18"/>
        <rFont val="Times New Roman"/>
        <charset val="134"/>
      </rPr>
      <t>1</t>
    </r>
    <r>
      <rPr>
        <b/>
        <sz val="18"/>
        <rFont val="方正仿宋_GBK"/>
        <charset val="134"/>
      </rPr>
      <t>个）</t>
    </r>
  </si>
  <si>
    <r>
      <rPr>
        <sz val="18"/>
        <rFont val="方正仿宋_GBK"/>
        <charset val="134"/>
      </rPr>
      <t>奉节县社会矛盾纠纷联合调处中心建设项目</t>
    </r>
  </si>
  <si>
    <r>
      <rPr>
        <sz val="18"/>
        <rFont val="方正仿宋_GBK"/>
        <charset val="134"/>
      </rPr>
      <t>待定</t>
    </r>
  </si>
  <si>
    <r>
      <rPr>
        <sz val="18"/>
        <rFont val="方正仿宋_GBK"/>
        <charset val="134"/>
      </rPr>
      <t>县委政法委</t>
    </r>
  </si>
  <si>
    <r>
      <rPr>
        <sz val="18"/>
        <rFont val="方正仿宋_GBK"/>
        <charset val="134"/>
      </rPr>
      <t>任泽斌</t>
    </r>
  </si>
  <si>
    <r>
      <rPr>
        <sz val="18"/>
        <rFont val="方正仿宋_GBK"/>
        <charset val="134"/>
      </rPr>
      <t>李品雄</t>
    </r>
  </si>
  <si>
    <r>
      <rPr>
        <sz val="18"/>
        <rFont val="方正仿宋_GBK"/>
        <charset val="134"/>
      </rPr>
      <t>城区</t>
    </r>
  </si>
  <si>
    <r>
      <rPr>
        <sz val="18"/>
        <rFont val="方正仿宋_GBK"/>
        <charset val="134"/>
      </rPr>
      <t>建设综合服务大厅、调度指挥中心、相关功能室，升级中心机房服务器、运用软件、视频会议系统、安全管理系统等，应用</t>
    </r>
    <r>
      <rPr>
        <sz val="18"/>
        <rFont val="Times New Roman"/>
        <charset val="134"/>
      </rPr>
      <t>AR</t>
    </r>
    <r>
      <rPr>
        <sz val="18"/>
        <rFont val="方正仿宋_GBK"/>
        <charset val="134"/>
      </rPr>
      <t>及三维地图，完善相关设备及标识标牌，形成集指挥调度中心、矛盾化解中心、问题处置中心等多功能合一的社会矛盾纠纷联合调处中心。</t>
    </r>
  </si>
  <si>
    <r>
      <rPr>
        <b/>
        <sz val="18"/>
        <rFont val="方正仿宋_GBK"/>
        <charset val="134"/>
      </rPr>
      <t>四、县公安局（</t>
    </r>
    <r>
      <rPr>
        <b/>
        <sz val="18"/>
        <rFont val="Times New Roman"/>
        <charset val="134"/>
      </rPr>
      <t>4</t>
    </r>
    <r>
      <rPr>
        <b/>
        <sz val="18"/>
        <rFont val="方正仿宋_GBK"/>
        <charset val="134"/>
      </rPr>
      <t>个）</t>
    </r>
  </si>
  <si>
    <r>
      <rPr>
        <sz val="18"/>
        <rFont val="方正仿宋_GBK"/>
        <charset val="134"/>
      </rPr>
      <t>奉节县公安局五马派出所业务技术用房建设工程</t>
    </r>
  </si>
  <si>
    <r>
      <rPr>
        <sz val="18"/>
        <rFont val="方正仿宋_GBK"/>
        <charset val="134"/>
      </rPr>
      <t>县公安局</t>
    </r>
  </si>
  <si>
    <r>
      <rPr>
        <sz val="18"/>
        <rFont val="方正仿宋_GBK"/>
        <charset val="134"/>
      </rPr>
      <t>郑锐</t>
    </r>
  </si>
  <si>
    <r>
      <rPr>
        <sz val="18"/>
        <rFont val="方正仿宋_GBK"/>
        <charset val="134"/>
      </rPr>
      <t>肖洪波</t>
    </r>
  </si>
  <si>
    <r>
      <rPr>
        <sz val="18"/>
        <rFont val="方正仿宋_GBK"/>
        <charset val="134"/>
      </rPr>
      <t>总用地面积为</t>
    </r>
    <r>
      <rPr>
        <sz val="18"/>
        <rFont val="Times New Roman"/>
        <charset val="134"/>
      </rPr>
      <t>2255</t>
    </r>
    <r>
      <rPr>
        <sz val="18"/>
        <rFont val="方正仿宋_GBK"/>
        <charset val="134"/>
      </rPr>
      <t>㎡，建设派出所业务用房</t>
    </r>
    <r>
      <rPr>
        <sz val="18"/>
        <rFont val="Times New Roman"/>
        <charset val="134"/>
      </rPr>
      <t>1</t>
    </r>
    <r>
      <rPr>
        <sz val="18"/>
        <rFont val="方正仿宋_GBK"/>
        <charset val="134"/>
      </rPr>
      <t>座</t>
    </r>
    <r>
      <rPr>
        <sz val="18"/>
        <rFont val="Times New Roman"/>
        <charset val="134"/>
      </rPr>
      <t>3</t>
    </r>
    <r>
      <rPr>
        <sz val="18"/>
        <rFont val="方正仿宋_GBK"/>
        <charset val="134"/>
      </rPr>
      <t>层，总建筑面积</t>
    </r>
    <r>
      <rPr>
        <sz val="18"/>
        <rFont val="Times New Roman"/>
        <charset val="134"/>
      </rPr>
      <t>1315.2</t>
    </r>
    <r>
      <rPr>
        <sz val="18"/>
        <rFont val="方正仿宋_GBK"/>
        <charset val="134"/>
      </rPr>
      <t>㎡，建设室外铺装工程</t>
    </r>
    <r>
      <rPr>
        <sz val="18"/>
        <rFont val="Times New Roman"/>
        <charset val="134"/>
      </rPr>
      <t>844.28</t>
    </r>
    <r>
      <rPr>
        <sz val="18"/>
        <rFont val="方正仿宋_GBK"/>
        <charset val="134"/>
      </rPr>
      <t>㎡，停车位</t>
    </r>
    <r>
      <rPr>
        <sz val="18"/>
        <rFont val="Times New Roman"/>
        <charset val="134"/>
      </rPr>
      <t>10</t>
    </r>
    <r>
      <rPr>
        <sz val="18"/>
        <rFont val="方正仿宋_GBK"/>
        <charset val="134"/>
      </rPr>
      <t>个，绿化工程</t>
    </r>
    <r>
      <rPr>
        <sz val="18"/>
        <rFont val="Times New Roman"/>
        <charset val="134"/>
      </rPr>
      <t>790</t>
    </r>
    <r>
      <rPr>
        <sz val="18"/>
        <rFont val="方正仿宋_GBK"/>
        <charset val="134"/>
      </rPr>
      <t>㎡，同时建设项目水、电、气、消防、暖通等安装工程，并配套建设派出所监控系统及办公设备购置。</t>
    </r>
  </si>
  <si>
    <r>
      <rPr>
        <sz val="18"/>
        <rFont val="方正仿宋_GBK"/>
        <charset val="134"/>
      </rPr>
      <t>完成施工图设计工作。</t>
    </r>
  </si>
  <si>
    <r>
      <rPr>
        <sz val="18"/>
        <color indexed="8"/>
        <rFont val="方正仿宋_GBK"/>
        <charset val="134"/>
      </rPr>
      <t>已办理</t>
    </r>
  </si>
  <si>
    <r>
      <rPr>
        <sz val="12"/>
        <rFont val="方正仿宋_GBK"/>
        <charset val="134"/>
      </rPr>
      <t>该项目除预算编制外，其余前期工作均已完成，招标开工拟于</t>
    </r>
    <r>
      <rPr>
        <sz val="12"/>
        <rFont val="Times New Roman"/>
        <charset val="134"/>
      </rPr>
      <t>2025</t>
    </r>
    <r>
      <rPr>
        <sz val="12"/>
        <rFont val="方正仿宋_GBK"/>
        <charset val="134"/>
      </rPr>
      <t>年</t>
    </r>
    <r>
      <rPr>
        <sz val="12"/>
        <rFont val="Times New Roman"/>
        <charset val="134"/>
      </rPr>
      <t>12</t>
    </r>
    <r>
      <rPr>
        <sz val="12"/>
        <rFont val="方正仿宋_GBK"/>
        <charset val="134"/>
      </rPr>
      <t>月前完成。</t>
    </r>
  </si>
  <si>
    <r>
      <rPr>
        <sz val="18"/>
        <rFont val="方正仿宋_GBK"/>
        <charset val="134"/>
      </rPr>
      <t>奉节县公安局兴隆派出所及兴隆公巡中队中队业务技术用房建设工程</t>
    </r>
  </si>
  <si>
    <r>
      <rPr>
        <sz val="18"/>
        <rFont val="方正仿宋_GBK"/>
        <charset val="134"/>
      </rPr>
      <t>兴隆镇</t>
    </r>
  </si>
  <si>
    <r>
      <rPr>
        <sz val="18"/>
        <rFont val="方正仿宋_GBK"/>
        <charset val="134"/>
      </rPr>
      <t>项目建设用地面积</t>
    </r>
    <r>
      <rPr>
        <sz val="18"/>
        <rFont val="Times New Roman"/>
        <charset val="134"/>
      </rPr>
      <t>8600</t>
    </r>
    <r>
      <rPr>
        <sz val="18"/>
        <rFont val="方正仿宋_GBK"/>
        <charset val="134"/>
      </rPr>
      <t>㎡，建筑面积</t>
    </r>
    <r>
      <rPr>
        <sz val="18"/>
        <rFont val="Times New Roman"/>
        <charset val="134"/>
      </rPr>
      <t>3500</t>
    </r>
    <r>
      <rPr>
        <sz val="18"/>
        <rFont val="方正仿宋_GBK"/>
        <charset val="134"/>
      </rPr>
      <t>㎡，建设内容包括主体工程、装饰工程、设备购买等。</t>
    </r>
  </si>
  <si>
    <r>
      <rPr>
        <sz val="12"/>
        <rFont val="方正仿宋_GBK"/>
        <charset val="134"/>
      </rPr>
      <t>该项目项目策划、项目建议书编制、立项批复三个项目已完成，招标开工拟于</t>
    </r>
    <r>
      <rPr>
        <sz val="12"/>
        <rFont val="Times New Roman"/>
        <charset val="134"/>
      </rPr>
      <t>2025</t>
    </r>
    <r>
      <rPr>
        <sz val="12"/>
        <rFont val="方正仿宋_GBK"/>
        <charset val="134"/>
      </rPr>
      <t>年</t>
    </r>
    <r>
      <rPr>
        <sz val="12"/>
        <rFont val="Times New Roman"/>
        <charset val="134"/>
      </rPr>
      <t>12</t>
    </r>
    <r>
      <rPr>
        <sz val="12"/>
        <rFont val="方正仿宋_GBK"/>
        <charset val="134"/>
      </rPr>
      <t>月前完成。</t>
    </r>
  </si>
  <si>
    <r>
      <rPr>
        <sz val="18"/>
        <rFont val="方正仿宋_GBK"/>
        <charset val="134"/>
      </rPr>
      <t>奉节县公安局吐祥派出所及吐祥公巡中队中队业务技术用房建设工程</t>
    </r>
  </si>
  <si>
    <r>
      <rPr>
        <sz val="18"/>
        <rFont val="方正仿宋_GBK"/>
        <charset val="134"/>
      </rPr>
      <t>吐祥镇</t>
    </r>
  </si>
  <si>
    <r>
      <rPr>
        <sz val="18"/>
        <rFont val="方正仿宋_GBK"/>
        <charset val="134"/>
      </rPr>
      <t>完成建设选址工作。</t>
    </r>
  </si>
  <si>
    <r>
      <rPr>
        <sz val="18"/>
        <rFont val="方正仿宋_GBK"/>
        <charset val="134"/>
      </rPr>
      <t>奉节县公安局康乐派出所及康乐公巡中队中队业务技术用房建设工程</t>
    </r>
  </si>
  <si>
    <r>
      <rPr>
        <sz val="18"/>
        <rFont val="方正仿宋_GBK"/>
        <charset val="134"/>
      </rPr>
      <t>康乐镇</t>
    </r>
  </si>
  <si>
    <r>
      <rPr>
        <sz val="12"/>
        <rFont val="方正仿宋_GBK"/>
        <charset val="134"/>
      </rPr>
      <t>该项目项目策划、项目建议书编制、立项批复三个项目已完成，目前存在的问题是项目建设用地无法落实，因此后面的工作暂无法开展。</t>
    </r>
  </si>
  <si>
    <r>
      <rPr>
        <b/>
        <sz val="18"/>
        <rFont val="方正仿宋_GBK"/>
        <charset val="134"/>
      </rPr>
      <t>五、县民政局（</t>
    </r>
    <r>
      <rPr>
        <b/>
        <sz val="18"/>
        <rFont val="Times New Roman"/>
        <charset val="134"/>
      </rPr>
      <t>1</t>
    </r>
    <r>
      <rPr>
        <b/>
        <sz val="18"/>
        <rFont val="方正仿宋_GBK"/>
        <charset val="134"/>
      </rPr>
      <t>个）</t>
    </r>
  </si>
  <si>
    <r>
      <rPr>
        <sz val="18"/>
        <rFont val="方正仿宋_GBK"/>
        <charset val="134"/>
      </rPr>
      <t>奉节县朱衣社会福利院</t>
    </r>
  </si>
  <si>
    <t>县民政局</t>
  </si>
  <si>
    <r>
      <rPr>
        <sz val="18"/>
        <rFont val="方正仿宋_GBK"/>
        <charset val="134"/>
      </rPr>
      <t>刘芳</t>
    </r>
  </si>
  <si>
    <r>
      <rPr>
        <sz val="18"/>
        <rFont val="方正仿宋_GBK"/>
        <charset val="134"/>
      </rPr>
      <t>马德凤</t>
    </r>
  </si>
  <si>
    <r>
      <rPr>
        <sz val="18"/>
        <color rgb="FF000000"/>
        <rFont val="方正仿宋_GBK"/>
        <charset val="134"/>
      </rPr>
      <t>朱衣镇</t>
    </r>
  </si>
  <si>
    <r>
      <rPr>
        <sz val="18"/>
        <rFont val="方正仿宋_GBK"/>
        <charset val="134"/>
      </rPr>
      <t>建筑面积</t>
    </r>
    <r>
      <rPr>
        <sz val="18"/>
        <rFont val="Times New Roman"/>
        <charset val="134"/>
      </rPr>
      <t>21500</t>
    </r>
    <r>
      <rPr>
        <sz val="18"/>
        <rFont val="方正仿宋_GBK"/>
        <charset val="134"/>
      </rPr>
      <t>㎡，建设床位</t>
    </r>
    <r>
      <rPr>
        <sz val="18"/>
        <rFont val="Times New Roman"/>
        <charset val="134"/>
      </rPr>
      <t>500</t>
    </r>
    <r>
      <rPr>
        <sz val="18"/>
        <rFont val="方正仿宋_GBK"/>
        <charset val="134"/>
      </rPr>
      <t>张。</t>
    </r>
  </si>
  <si>
    <r>
      <rPr>
        <sz val="18"/>
        <rFont val="方正仿宋_GBK"/>
        <charset val="134"/>
      </rPr>
      <t>完成概算批复工作。</t>
    </r>
  </si>
  <si>
    <r>
      <rPr>
        <sz val="18"/>
        <rFont val="方正仿宋_GBK"/>
        <charset val="134"/>
      </rPr>
      <t>重点关注</t>
    </r>
  </si>
  <si>
    <r>
      <rPr>
        <b/>
        <sz val="18"/>
        <rFont val="方正仿宋_GBK"/>
        <charset val="134"/>
      </rPr>
      <t>六、县卫生健康委（</t>
    </r>
    <r>
      <rPr>
        <b/>
        <sz val="18"/>
        <rFont val="Times New Roman"/>
        <charset val="134"/>
      </rPr>
      <t>7</t>
    </r>
    <r>
      <rPr>
        <b/>
        <sz val="18"/>
        <rFont val="方正仿宋_GBK"/>
        <charset val="134"/>
      </rPr>
      <t>个）</t>
    </r>
  </si>
  <si>
    <r>
      <rPr>
        <sz val="18"/>
        <rFont val="方正仿宋_GBK"/>
        <charset val="134"/>
      </rPr>
      <t>奉节县兴隆镇中心卫生院建设工程（奉节县第二人民医院）</t>
    </r>
  </si>
  <si>
    <r>
      <rPr>
        <sz val="18"/>
        <rFont val="方正仿宋_GBK"/>
        <charset val="134"/>
      </rPr>
      <t>县第二人民医院</t>
    </r>
  </si>
  <si>
    <r>
      <rPr>
        <sz val="18"/>
        <rFont val="方正仿宋_GBK"/>
        <charset val="134"/>
      </rPr>
      <t>县卫生健康委</t>
    </r>
  </si>
  <si>
    <r>
      <rPr>
        <sz val="18"/>
        <rFont val="方正仿宋_GBK"/>
        <charset val="134"/>
      </rPr>
      <t>杨锦江</t>
    </r>
  </si>
  <si>
    <r>
      <rPr>
        <sz val="18"/>
        <rFont val="方正仿宋_GBK"/>
        <charset val="134"/>
      </rPr>
      <t>熊宣林</t>
    </r>
  </si>
  <si>
    <r>
      <rPr>
        <sz val="18"/>
        <rFont val="方正仿宋_GBK"/>
        <charset val="134"/>
      </rPr>
      <t>项目用地</t>
    </r>
    <r>
      <rPr>
        <sz val="18"/>
        <rFont val="Times New Roman"/>
        <charset val="134"/>
      </rPr>
      <t>55</t>
    </r>
    <r>
      <rPr>
        <sz val="18"/>
        <rFont val="方正仿宋_GBK"/>
        <charset val="134"/>
      </rPr>
      <t>亩，建设门诊、住院部及附属配套设施</t>
    </r>
    <r>
      <rPr>
        <sz val="18"/>
        <rFont val="Times New Roman"/>
        <charset val="134"/>
      </rPr>
      <t>33225</t>
    </r>
    <r>
      <rPr>
        <sz val="18"/>
        <rFont val="方正仿宋_GBK"/>
        <charset val="134"/>
      </rPr>
      <t>㎡。</t>
    </r>
  </si>
  <si>
    <r>
      <rPr>
        <sz val="18"/>
        <rFont val="方正仿宋_GBK"/>
        <charset val="134"/>
      </rPr>
      <t>奉节县疾控中心迁建工程</t>
    </r>
  </si>
  <si>
    <r>
      <rPr>
        <sz val="18"/>
        <rFont val="方正仿宋_GBK"/>
        <charset val="134"/>
      </rPr>
      <t>县疾控中心</t>
    </r>
  </si>
  <si>
    <r>
      <rPr>
        <sz val="18"/>
        <rFont val="方正仿宋_GBK"/>
        <charset val="134"/>
      </rPr>
      <t>用地</t>
    </r>
    <r>
      <rPr>
        <sz val="18"/>
        <rFont val="Times New Roman"/>
        <charset val="134"/>
      </rPr>
      <t>21</t>
    </r>
    <r>
      <rPr>
        <sz val="18"/>
        <rFont val="方正仿宋_GBK"/>
        <charset val="134"/>
      </rPr>
      <t>亩，建设业务用房</t>
    </r>
    <r>
      <rPr>
        <sz val="18"/>
        <rFont val="Times New Roman"/>
        <charset val="134"/>
      </rPr>
      <t>18000</t>
    </r>
    <r>
      <rPr>
        <sz val="18"/>
        <rFont val="方正仿宋_GBK"/>
        <charset val="134"/>
      </rPr>
      <t>㎡，建设应急指挥、生物安全实验室、疫苗冷链等管理系统及附属设备设施。</t>
    </r>
  </si>
  <si>
    <r>
      <rPr>
        <sz val="18"/>
        <rFont val="方正仿宋_GBK"/>
        <charset val="134"/>
      </rPr>
      <t>奉节县中医院感染性疾病科建设项目</t>
    </r>
  </si>
  <si>
    <r>
      <rPr>
        <sz val="18"/>
        <rFont val="方正仿宋_GBK"/>
        <charset val="134"/>
      </rPr>
      <t>县中医院</t>
    </r>
  </si>
  <si>
    <r>
      <rPr>
        <sz val="18"/>
        <rFont val="方正仿宋_GBK"/>
        <charset val="134"/>
      </rPr>
      <t>建筑面积</t>
    </r>
    <r>
      <rPr>
        <sz val="18"/>
        <rFont val="Times New Roman"/>
        <charset val="134"/>
      </rPr>
      <t>4045.08</t>
    </r>
    <r>
      <rPr>
        <sz val="18"/>
        <rFont val="方正仿宋_GBK"/>
        <charset val="134"/>
      </rPr>
      <t>㎡，其中：地上</t>
    </r>
    <r>
      <rPr>
        <sz val="18"/>
        <rFont val="Times New Roman"/>
        <charset val="134"/>
      </rPr>
      <t>2613.54m²</t>
    </r>
    <r>
      <rPr>
        <sz val="18"/>
        <rFont val="方正仿宋_GBK"/>
        <charset val="134"/>
      </rPr>
      <t>；地下</t>
    </r>
    <r>
      <rPr>
        <sz val="18"/>
        <rFont val="Times New Roman"/>
        <charset val="134"/>
      </rPr>
      <t>1431.54m²</t>
    </r>
    <r>
      <rPr>
        <sz val="18"/>
        <rFont val="方正仿宋_GBK"/>
        <charset val="134"/>
      </rPr>
      <t>。</t>
    </r>
  </si>
  <si>
    <r>
      <rPr>
        <sz val="18"/>
        <rFont val="方正仿宋_GBK"/>
        <charset val="134"/>
      </rPr>
      <t>奉节县妇女儿童医院建设工程</t>
    </r>
  </si>
  <si>
    <r>
      <rPr>
        <sz val="18"/>
        <rFont val="方正仿宋_GBK"/>
        <charset val="134"/>
      </rPr>
      <t>县妇女儿童医院</t>
    </r>
  </si>
  <si>
    <r>
      <rPr>
        <sz val="18"/>
        <rFont val="方正仿宋_GBK"/>
        <charset val="134"/>
      </rPr>
      <t>规划用地</t>
    </r>
    <r>
      <rPr>
        <sz val="18"/>
        <rFont val="Times New Roman"/>
        <charset val="134"/>
      </rPr>
      <t>40</t>
    </r>
    <r>
      <rPr>
        <sz val="18"/>
        <rFont val="方正仿宋_GBK"/>
        <charset val="134"/>
      </rPr>
      <t>亩，设置标准床位</t>
    </r>
    <r>
      <rPr>
        <sz val="18"/>
        <rFont val="Times New Roman"/>
        <charset val="134"/>
      </rPr>
      <t>399</t>
    </r>
    <r>
      <rPr>
        <sz val="18"/>
        <rFont val="方正仿宋_GBK"/>
        <charset val="134"/>
      </rPr>
      <t>张，建设业务用房</t>
    </r>
    <r>
      <rPr>
        <sz val="18"/>
        <rFont val="Times New Roman"/>
        <charset val="134"/>
      </rPr>
      <t>37107</t>
    </r>
    <r>
      <rPr>
        <sz val="18"/>
        <rFont val="方正仿宋_GBK"/>
        <charset val="134"/>
      </rPr>
      <t>㎡、配套地下车位</t>
    </r>
    <r>
      <rPr>
        <sz val="18"/>
        <rFont val="Times New Roman"/>
        <charset val="134"/>
      </rPr>
      <t>12985</t>
    </r>
    <r>
      <rPr>
        <sz val="18"/>
        <rFont val="方正仿宋_GBK"/>
        <charset val="134"/>
      </rPr>
      <t>㎡。</t>
    </r>
  </si>
  <si>
    <r>
      <rPr>
        <sz val="18"/>
        <rFont val="方正仿宋_GBK"/>
        <charset val="134"/>
      </rPr>
      <t>草堂镇中心卫生院改造提升工程</t>
    </r>
  </si>
  <si>
    <r>
      <rPr>
        <sz val="18"/>
        <rFont val="方正仿宋_GBK"/>
        <charset val="134"/>
      </rPr>
      <t>县工业公司</t>
    </r>
  </si>
  <si>
    <r>
      <rPr>
        <sz val="18"/>
        <rFont val="方正仿宋_GBK"/>
        <charset val="134"/>
      </rPr>
      <t>总用地面积约</t>
    </r>
    <r>
      <rPr>
        <sz val="18"/>
        <rFont val="Times New Roman"/>
        <charset val="134"/>
      </rPr>
      <t>20000</t>
    </r>
    <r>
      <rPr>
        <sz val="18"/>
        <rFont val="方正仿宋_GBK"/>
        <charset val="134"/>
      </rPr>
      <t>㎡，总建筑面积</t>
    </r>
    <r>
      <rPr>
        <sz val="18"/>
        <rFont val="Times New Roman"/>
        <charset val="134"/>
      </rPr>
      <t>16000</t>
    </r>
    <r>
      <rPr>
        <sz val="18"/>
        <rFont val="方正仿宋_GBK"/>
        <charset val="134"/>
      </rPr>
      <t>㎡，新建急诊、住院、医技、业务保障管理等设施。</t>
    </r>
  </si>
  <si>
    <r>
      <rPr>
        <sz val="18"/>
        <rFont val="方正仿宋_GBK"/>
        <charset val="134"/>
      </rPr>
      <t>奉节县妇幼保健院托育综合服务中心</t>
    </r>
  </si>
  <si>
    <t>县妇幼保健院</t>
  </si>
  <si>
    <r>
      <rPr>
        <sz val="18"/>
        <rFont val="方正仿宋_GBK"/>
        <charset val="134"/>
      </rPr>
      <t>本项目计划建设</t>
    </r>
    <r>
      <rPr>
        <sz val="18"/>
        <rFont val="Times New Roman"/>
        <charset val="134"/>
      </rPr>
      <t>200</t>
    </r>
    <r>
      <rPr>
        <sz val="18"/>
        <rFont val="方正仿宋_GBK"/>
        <charset val="134"/>
      </rPr>
      <t>托位，集托育示范中心、托育指导中心、托育培训中心和托育服务平台管理系统为一体的托育综合服务中心，占地面积</t>
    </r>
    <r>
      <rPr>
        <sz val="18"/>
        <rFont val="Times New Roman"/>
        <charset val="134"/>
      </rPr>
      <t>15</t>
    </r>
    <r>
      <rPr>
        <sz val="18"/>
        <rFont val="方正仿宋_GBK"/>
        <charset val="134"/>
      </rPr>
      <t>亩，建筑面积</t>
    </r>
    <r>
      <rPr>
        <sz val="18"/>
        <rFont val="Times New Roman"/>
        <charset val="134"/>
      </rPr>
      <t>8500</t>
    </r>
    <r>
      <rPr>
        <sz val="18"/>
        <rFont val="方正仿宋_GBK"/>
        <charset val="134"/>
      </rPr>
      <t>㎡，建设托育服务用房，托育从业人员培训用房，托育产品研发和标准设计用房，婴幼儿早期发展用房，监督管理用房，工作人员办公室及相关配套辅助用房等，室外建设户外运动场地与停车场等。</t>
    </r>
  </si>
  <si>
    <r>
      <rPr>
        <sz val="18"/>
        <rFont val="方正仿宋_GBK"/>
        <charset val="134"/>
      </rPr>
      <t>可申请</t>
    </r>
    <r>
      <rPr>
        <sz val="18"/>
        <rFont val="Times New Roman"/>
        <charset val="134"/>
      </rPr>
      <t>2024</t>
    </r>
    <r>
      <rPr>
        <sz val="18"/>
        <rFont val="方正仿宋_GBK"/>
        <charset val="134"/>
      </rPr>
      <t>年中央预算内投资资金（按</t>
    </r>
    <r>
      <rPr>
        <sz val="18"/>
        <rFont val="Times New Roman"/>
        <charset val="134"/>
      </rPr>
      <t>5000</t>
    </r>
    <r>
      <rPr>
        <sz val="18"/>
        <rFont val="方正仿宋_GBK"/>
        <charset val="134"/>
      </rPr>
      <t>元</t>
    </r>
    <r>
      <rPr>
        <sz val="18"/>
        <rFont val="Times New Roman"/>
        <charset val="134"/>
      </rPr>
      <t>/</t>
    </r>
    <r>
      <rPr>
        <sz val="18"/>
        <rFont val="方正仿宋_GBK"/>
        <charset val="134"/>
      </rPr>
      <t>平方米的标准测算，原则上按照不超过平均总投资的</t>
    </r>
    <r>
      <rPr>
        <sz val="18"/>
        <rFont val="Times New Roman"/>
        <charset val="134"/>
      </rPr>
      <t>80%</t>
    </r>
    <r>
      <rPr>
        <sz val="18"/>
        <rFont val="方正仿宋_GBK"/>
        <charset val="134"/>
      </rPr>
      <t>的比例进行补助）</t>
    </r>
  </si>
  <si>
    <r>
      <rPr>
        <sz val="18"/>
        <rFont val="方正仿宋_GBK"/>
        <charset val="134"/>
      </rPr>
      <t>奉节县人民医院医疗技术（科研创新）综合楼</t>
    </r>
  </si>
  <si>
    <r>
      <rPr>
        <sz val="18"/>
        <rFont val="方正仿宋_GBK"/>
        <charset val="134"/>
      </rPr>
      <t>县人民医院</t>
    </r>
  </si>
  <si>
    <r>
      <rPr>
        <sz val="18"/>
        <rFont val="方正仿宋_GBK"/>
        <charset val="134"/>
      </rPr>
      <t>拟建筑面积约</t>
    </r>
    <r>
      <rPr>
        <sz val="18"/>
        <rFont val="Times New Roman"/>
        <charset val="134"/>
      </rPr>
      <t>17958</t>
    </r>
    <r>
      <rPr>
        <sz val="18"/>
        <rFont val="方正仿宋_GBK"/>
        <charset val="134"/>
      </rPr>
      <t>平方米，建设培训综合楼、学术交流中心及停车场。</t>
    </r>
  </si>
  <si>
    <r>
      <rPr>
        <b/>
        <sz val="18"/>
        <rFont val="方正仿宋_GBK"/>
        <charset val="134"/>
      </rPr>
      <t>七、县规划自然资源局（</t>
    </r>
    <r>
      <rPr>
        <b/>
        <sz val="18"/>
        <rFont val="Times New Roman"/>
        <charset val="134"/>
      </rPr>
      <t>3</t>
    </r>
    <r>
      <rPr>
        <b/>
        <sz val="18"/>
        <rFont val="方正仿宋_GBK"/>
        <charset val="134"/>
      </rPr>
      <t>个）</t>
    </r>
  </si>
  <si>
    <r>
      <rPr>
        <sz val="18"/>
        <rFont val="方正仿宋_GBK"/>
        <charset val="134"/>
      </rPr>
      <t>奉节县地质灾害综合治理工程（含</t>
    </r>
    <r>
      <rPr>
        <sz val="18"/>
        <rFont val="Times New Roman"/>
        <charset val="134"/>
      </rPr>
      <t>8</t>
    </r>
    <r>
      <rPr>
        <sz val="18"/>
        <rFont val="方正仿宋_GBK"/>
        <charset val="134"/>
      </rPr>
      <t>处工程治理）</t>
    </r>
  </si>
  <si>
    <r>
      <rPr>
        <sz val="18"/>
        <color theme="1"/>
        <rFont val="方正仿宋_GBK"/>
        <charset val="134"/>
      </rPr>
      <t>县规划自然资源局</t>
    </r>
  </si>
  <si>
    <r>
      <rPr>
        <sz val="18"/>
        <color theme="1"/>
        <rFont val="方正仿宋_GBK"/>
        <charset val="134"/>
      </rPr>
      <t>杨前禄</t>
    </r>
  </si>
  <si>
    <r>
      <rPr>
        <sz val="18"/>
        <color theme="1"/>
        <rFont val="方正仿宋_GBK"/>
        <charset val="134"/>
      </rPr>
      <t>于潜</t>
    </r>
  </si>
  <si>
    <r>
      <rPr>
        <sz val="18"/>
        <color theme="1"/>
        <rFont val="Times New Roman"/>
        <charset val="134"/>
      </rPr>
      <t>8</t>
    </r>
    <r>
      <rPr>
        <sz val="18"/>
        <color theme="1"/>
        <rFont val="方正仿宋_GBK"/>
        <charset val="134"/>
      </rPr>
      <t>处地灾隐患点采用抗滑桩、截排水等措施实施地灾工程治理</t>
    </r>
  </si>
  <si>
    <r>
      <rPr>
        <sz val="18"/>
        <color theme="1"/>
        <rFont val="方正仿宋_GBK"/>
        <charset val="134"/>
      </rPr>
      <t>完成所有前期及治理工作。</t>
    </r>
  </si>
  <si>
    <r>
      <rPr>
        <sz val="18"/>
        <color indexed="8"/>
        <rFont val="宋体"/>
        <charset val="134"/>
      </rPr>
      <t>豁免</t>
    </r>
  </si>
  <si>
    <r>
      <rPr>
        <sz val="18"/>
        <rFont val="方正仿宋_GBK"/>
        <charset val="134"/>
      </rPr>
      <t>奉节县地质灾害排危降险（含</t>
    </r>
    <r>
      <rPr>
        <sz val="18"/>
        <rFont val="Times New Roman"/>
        <charset val="134"/>
      </rPr>
      <t>64</t>
    </r>
    <r>
      <rPr>
        <sz val="18"/>
        <rFont val="方正仿宋_GBK"/>
        <charset val="134"/>
      </rPr>
      <t>处排危降险）</t>
    </r>
  </si>
  <si>
    <r>
      <rPr>
        <sz val="18"/>
        <color theme="1"/>
        <rFont val="方正仿宋_GBK"/>
        <charset val="134"/>
      </rPr>
      <t>对</t>
    </r>
    <r>
      <rPr>
        <sz val="18"/>
        <color theme="1"/>
        <rFont val="Times New Roman"/>
        <charset val="134"/>
      </rPr>
      <t>64</t>
    </r>
    <r>
      <rPr>
        <sz val="18"/>
        <color theme="1"/>
        <rFont val="方正仿宋_GBK"/>
        <charset val="134"/>
      </rPr>
      <t>处危险隐患点采取清除、挂网、挡墙、排水沟等方式进行排危降险</t>
    </r>
  </si>
  <si>
    <r>
      <rPr>
        <sz val="18"/>
        <color theme="1"/>
        <rFont val="方正仿宋_GBK"/>
        <charset val="134"/>
      </rPr>
      <t>完成所有前期及排危降险工作。</t>
    </r>
  </si>
  <si>
    <r>
      <rPr>
        <sz val="18"/>
        <rFont val="方正仿宋_GBK"/>
        <charset val="134"/>
      </rPr>
      <t>奉节县避险搬迁项目</t>
    </r>
  </si>
  <si>
    <r>
      <rPr>
        <sz val="18"/>
        <color theme="1"/>
        <rFont val="方正仿宋_GBK"/>
        <charset val="134"/>
      </rPr>
      <t>对</t>
    </r>
    <r>
      <rPr>
        <sz val="18"/>
        <color theme="1"/>
        <rFont val="Times New Roman"/>
        <charset val="134"/>
      </rPr>
      <t>1627</t>
    </r>
    <r>
      <rPr>
        <sz val="18"/>
        <color theme="1"/>
        <rFont val="方正仿宋_GBK"/>
        <charset val="134"/>
      </rPr>
      <t>户实施避险搬迁</t>
    </r>
  </si>
  <si>
    <r>
      <rPr>
        <sz val="18"/>
        <color theme="1"/>
        <rFont val="方正仿宋_GBK"/>
        <charset val="134"/>
      </rPr>
      <t>完成所有前期及避险搬迁任务工作。</t>
    </r>
  </si>
  <si>
    <r>
      <rPr>
        <b/>
        <sz val="18"/>
        <rFont val="方正仿宋_GBK"/>
        <charset val="134"/>
      </rPr>
      <t>八、县生态环境局（</t>
    </r>
    <r>
      <rPr>
        <b/>
        <sz val="18"/>
        <rFont val="Times New Roman"/>
        <charset val="134"/>
      </rPr>
      <t>4</t>
    </r>
    <r>
      <rPr>
        <b/>
        <sz val="18"/>
        <rFont val="方正仿宋_GBK"/>
        <charset val="134"/>
      </rPr>
      <t>个）</t>
    </r>
  </si>
  <si>
    <r>
      <rPr>
        <sz val="18"/>
        <rFont val="方正仿宋_GBK"/>
        <charset val="134"/>
      </rPr>
      <t>长江（奉节段）朱衣河流域综合治理与产业开发</t>
    </r>
    <r>
      <rPr>
        <sz val="18"/>
        <rFont val="Times New Roman"/>
        <charset val="134"/>
      </rPr>
      <t>EOD</t>
    </r>
    <r>
      <rPr>
        <sz val="18"/>
        <rFont val="方正仿宋_GBK"/>
        <charset val="134"/>
      </rPr>
      <t>项目</t>
    </r>
  </si>
  <si>
    <r>
      <rPr>
        <sz val="18"/>
        <rFont val="方正仿宋_GBK"/>
        <charset val="134"/>
      </rPr>
      <t>百盐乡村建设有限公司</t>
    </r>
  </si>
  <si>
    <r>
      <rPr>
        <sz val="18"/>
        <rFont val="方正仿宋_GBK"/>
        <charset val="134"/>
      </rPr>
      <t>县生态环境局</t>
    </r>
  </si>
  <si>
    <r>
      <rPr>
        <sz val="18"/>
        <rFont val="方正仿宋_GBK"/>
        <charset val="134"/>
      </rPr>
      <t>操钢林</t>
    </r>
  </si>
  <si>
    <r>
      <rPr>
        <sz val="18"/>
        <rFont val="方正仿宋_GBK"/>
        <charset val="134"/>
      </rPr>
      <t>于</t>
    </r>
    <r>
      <rPr>
        <sz val="18"/>
        <rFont val="Times New Roman"/>
        <charset val="134"/>
      </rPr>
      <t xml:space="preserve">  </t>
    </r>
    <r>
      <rPr>
        <sz val="18"/>
        <rFont val="方正仿宋_GBK"/>
        <charset val="134"/>
      </rPr>
      <t>潜</t>
    </r>
  </si>
  <si>
    <r>
      <rPr>
        <sz val="14"/>
        <rFont val="方正仿宋_GBK"/>
        <charset val="134"/>
      </rPr>
      <t>包括长江（奉节段）朱衣河流域环境质量提升，长江（奉节段）朱衣河流域生态修复、奉节县西部新区农副产品集散中心、朱衣河沿线农文旅融合发展子项。</t>
    </r>
  </si>
  <si>
    <r>
      <rPr>
        <sz val="18"/>
        <color rgb="FF000000"/>
        <rFont val="方正仿宋_GBK"/>
        <charset val="134"/>
      </rPr>
      <t>已办理</t>
    </r>
  </si>
  <si>
    <r>
      <rPr>
        <sz val="18"/>
        <rFont val="方正仿宋_GBK"/>
        <charset val="134"/>
      </rPr>
      <t>生态环保</t>
    </r>
  </si>
  <si>
    <r>
      <rPr>
        <sz val="18"/>
        <rFont val="宋体"/>
        <charset val="134"/>
      </rPr>
      <t>生态环保</t>
    </r>
  </si>
  <si>
    <r>
      <rPr>
        <sz val="18"/>
        <color theme="1"/>
        <rFont val="方正仿宋_GBK"/>
        <charset val="134"/>
      </rPr>
      <t>奉节县新民河流域五马镇水环境综合整治工程</t>
    </r>
  </si>
  <si>
    <r>
      <rPr>
        <sz val="18"/>
        <color theme="1"/>
        <rFont val="方正仿宋_GBK"/>
        <charset val="134"/>
      </rPr>
      <t>五马镇政府</t>
    </r>
  </si>
  <si>
    <r>
      <rPr>
        <sz val="18"/>
        <color theme="1"/>
        <rFont val="方正仿宋_GBK"/>
        <charset val="134"/>
      </rPr>
      <t>县生态环境局</t>
    </r>
  </si>
  <si>
    <r>
      <rPr>
        <sz val="18"/>
        <color theme="1"/>
        <rFont val="方正仿宋_GBK"/>
        <charset val="134"/>
      </rPr>
      <t>操钢林</t>
    </r>
  </si>
  <si>
    <r>
      <rPr>
        <sz val="18"/>
        <color theme="1"/>
        <rFont val="方正仿宋_GBK"/>
        <charset val="134"/>
      </rPr>
      <t>五马镇</t>
    </r>
  </si>
  <si>
    <r>
      <rPr>
        <sz val="18"/>
        <color theme="1"/>
        <rFont val="方正仿宋_GBK"/>
        <charset val="134"/>
      </rPr>
      <t>重大前期</t>
    </r>
  </si>
  <si>
    <r>
      <rPr>
        <sz val="18"/>
        <color theme="1"/>
        <rFont val="方正仿宋_GBK"/>
        <charset val="134"/>
      </rPr>
      <t>政府</t>
    </r>
  </si>
  <si>
    <r>
      <rPr>
        <sz val="14"/>
        <color theme="1"/>
        <rFont val="方正仿宋_GBK"/>
        <charset val="134"/>
      </rPr>
      <t>新建林泽生态净化湿地</t>
    </r>
    <r>
      <rPr>
        <sz val="14"/>
        <color theme="1"/>
        <rFont val="Times New Roman"/>
        <charset val="134"/>
      </rPr>
      <t>20509m</t>
    </r>
    <r>
      <rPr>
        <vertAlign val="superscript"/>
        <sz val="14"/>
        <color theme="1"/>
        <rFont val="Times New Roman"/>
        <charset val="134"/>
      </rPr>
      <t>2</t>
    </r>
    <r>
      <rPr>
        <sz val="14"/>
        <color theme="1"/>
        <rFont val="方正仿宋_GBK"/>
        <charset val="134"/>
      </rPr>
      <t>，新建多塘生态净化湿地</t>
    </r>
    <r>
      <rPr>
        <sz val="14"/>
        <color theme="1"/>
        <rFont val="Times New Roman"/>
        <charset val="134"/>
      </rPr>
      <t>70450m</t>
    </r>
    <r>
      <rPr>
        <vertAlign val="superscript"/>
        <sz val="14"/>
        <color theme="1"/>
        <rFont val="Times New Roman"/>
        <charset val="134"/>
      </rPr>
      <t>2</t>
    </r>
    <r>
      <rPr>
        <sz val="14"/>
        <color theme="1"/>
        <rFont val="方正仿宋_GBK"/>
        <charset val="134"/>
      </rPr>
      <t>，新建河滨植物带</t>
    </r>
    <r>
      <rPr>
        <sz val="14"/>
        <color theme="1"/>
        <rFont val="Times New Roman"/>
        <charset val="134"/>
      </rPr>
      <t>51800m</t>
    </r>
    <r>
      <rPr>
        <vertAlign val="superscript"/>
        <sz val="14"/>
        <color theme="1"/>
        <rFont val="Times New Roman"/>
        <charset val="134"/>
      </rPr>
      <t>2</t>
    </r>
    <r>
      <rPr>
        <sz val="14"/>
        <color theme="1"/>
        <rFont val="方正仿宋_GBK"/>
        <charset val="134"/>
      </rPr>
      <t>，构建水生动物体系</t>
    </r>
    <r>
      <rPr>
        <sz val="14"/>
        <color theme="1"/>
        <rFont val="Times New Roman"/>
        <charset val="134"/>
      </rPr>
      <t>1</t>
    </r>
    <r>
      <rPr>
        <sz val="14"/>
        <color theme="1"/>
        <rFont val="方正仿宋_GBK"/>
        <charset val="134"/>
      </rPr>
      <t>项，新建污水厂尾水湿地</t>
    </r>
    <r>
      <rPr>
        <sz val="14"/>
        <color theme="1"/>
        <rFont val="Times New Roman"/>
        <charset val="134"/>
      </rPr>
      <t>1739m</t>
    </r>
    <r>
      <rPr>
        <vertAlign val="superscript"/>
        <sz val="14"/>
        <color theme="1"/>
        <rFont val="Times New Roman"/>
        <charset val="134"/>
      </rPr>
      <t>2</t>
    </r>
    <r>
      <rPr>
        <sz val="14"/>
        <color theme="1"/>
        <rFont val="方正仿宋_GBK"/>
        <charset val="134"/>
      </rPr>
      <t>；完成新民河流域五马镇瓦滓溪饮用水水源地、三里峡饮用水水源地规范化建设：新建视频监控</t>
    </r>
    <r>
      <rPr>
        <sz val="14"/>
        <color theme="1"/>
        <rFont val="Times New Roman"/>
        <charset val="134"/>
      </rPr>
      <t>5</t>
    </r>
    <r>
      <rPr>
        <sz val="14"/>
        <color theme="1"/>
        <rFont val="方正仿宋_GBK"/>
        <charset val="134"/>
      </rPr>
      <t>套，隔离防护网</t>
    </r>
    <r>
      <rPr>
        <sz val="14"/>
        <color theme="1"/>
        <rFont val="Times New Roman"/>
        <charset val="134"/>
      </rPr>
      <t>1841</t>
    </r>
    <r>
      <rPr>
        <sz val="14"/>
        <color theme="1"/>
        <rFont val="方正仿宋_GBK"/>
        <charset val="134"/>
      </rPr>
      <t>米，宣传牌</t>
    </r>
    <r>
      <rPr>
        <sz val="14"/>
        <color theme="1"/>
        <rFont val="Times New Roman"/>
        <charset val="134"/>
      </rPr>
      <t>11</t>
    </r>
    <r>
      <rPr>
        <sz val="14"/>
        <color theme="1"/>
        <rFont val="方正仿宋_GBK"/>
        <charset val="134"/>
      </rPr>
      <t>块，交通警示牌</t>
    </r>
    <r>
      <rPr>
        <sz val="14"/>
        <color theme="1"/>
        <rFont val="Times New Roman"/>
        <charset val="134"/>
      </rPr>
      <t>6</t>
    </r>
    <r>
      <rPr>
        <sz val="14"/>
        <color theme="1"/>
        <rFont val="方正仿宋_GBK"/>
        <charset val="134"/>
      </rPr>
      <t>块，界牌</t>
    </r>
    <r>
      <rPr>
        <sz val="14"/>
        <color theme="1"/>
        <rFont val="Times New Roman"/>
        <charset val="134"/>
      </rPr>
      <t>10</t>
    </r>
    <r>
      <rPr>
        <sz val="14"/>
        <color theme="1"/>
        <rFont val="方正仿宋_GBK"/>
        <charset val="134"/>
      </rPr>
      <t>块，</t>
    </r>
    <r>
      <rPr>
        <sz val="14"/>
        <color theme="1"/>
        <rFont val="Times New Roman"/>
        <charset val="134"/>
      </rPr>
      <t>400m</t>
    </r>
    <r>
      <rPr>
        <vertAlign val="superscript"/>
        <sz val="14"/>
        <color theme="1"/>
        <rFont val="Times New Roman"/>
        <charset val="134"/>
      </rPr>
      <t>3</t>
    </r>
    <r>
      <rPr>
        <sz val="14"/>
        <color theme="1"/>
        <rFont val="方正仿宋_GBK"/>
        <charset val="134"/>
      </rPr>
      <t>饮用水源蓄水池</t>
    </r>
    <r>
      <rPr>
        <sz val="14"/>
        <color theme="1"/>
        <rFont val="Times New Roman"/>
        <charset val="134"/>
      </rPr>
      <t>2</t>
    </r>
    <r>
      <rPr>
        <sz val="14"/>
        <color theme="1"/>
        <rFont val="方正仿宋_GBK"/>
        <charset val="134"/>
      </rPr>
      <t>座；完成新民河流域大木村居民点、王坪村居民点、花林包居民点、五马石居民点、五马场镇污水处理工程建设：大木村居民点新建</t>
    </r>
    <r>
      <rPr>
        <sz val="14"/>
        <color theme="1"/>
        <rFont val="Times New Roman"/>
        <charset val="134"/>
      </rPr>
      <t>DN300</t>
    </r>
    <r>
      <rPr>
        <sz val="14"/>
        <color theme="1"/>
        <rFont val="方正仿宋_GBK"/>
        <charset val="134"/>
      </rPr>
      <t>污水管网</t>
    </r>
    <r>
      <rPr>
        <sz val="14"/>
        <color theme="1"/>
        <rFont val="Times New Roman"/>
        <charset val="134"/>
      </rPr>
      <t>3352</t>
    </r>
    <r>
      <rPr>
        <sz val="14"/>
        <color theme="1"/>
        <rFont val="方正仿宋_GBK"/>
        <charset val="134"/>
      </rPr>
      <t>米，污水提升泵站</t>
    </r>
    <r>
      <rPr>
        <sz val="14"/>
        <color theme="1"/>
        <rFont val="Times New Roman"/>
        <charset val="134"/>
      </rPr>
      <t>1</t>
    </r>
    <r>
      <rPr>
        <sz val="14"/>
        <color theme="1"/>
        <rFont val="方正仿宋_GBK"/>
        <charset val="134"/>
      </rPr>
      <t>座，</t>
    </r>
    <r>
      <rPr>
        <sz val="14"/>
        <color theme="1"/>
        <rFont val="Times New Roman"/>
        <charset val="134"/>
      </rPr>
      <t>50m</t>
    </r>
    <r>
      <rPr>
        <vertAlign val="superscript"/>
        <sz val="14"/>
        <color theme="1"/>
        <rFont val="Times New Roman"/>
        <charset val="134"/>
      </rPr>
      <t>3</t>
    </r>
    <r>
      <rPr>
        <sz val="14"/>
        <color theme="1"/>
        <rFont val="Times New Roman"/>
        <charset val="134"/>
      </rPr>
      <t>/d</t>
    </r>
    <r>
      <rPr>
        <sz val="14"/>
        <color theme="1"/>
        <rFont val="方正仿宋_GBK"/>
        <charset val="134"/>
      </rPr>
      <t>污水处理站</t>
    </r>
    <r>
      <rPr>
        <sz val="14"/>
        <color theme="1"/>
        <rFont val="Times New Roman"/>
        <charset val="134"/>
      </rPr>
      <t>1</t>
    </r>
    <r>
      <rPr>
        <sz val="14"/>
        <color theme="1"/>
        <rFont val="方正仿宋_GBK"/>
        <charset val="134"/>
      </rPr>
      <t>座。王坪村居民点新建</t>
    </r>
    <r>
      <rPr>
        <sz val="14"/>
        <color theme="1"/>
        <rFont val="Times New Roman"/>
        <charset val="134"/>
      </rPr>
      <t>DN300</t>
    </r>
    <r>
      <rPr>
        <sz val="14"/>
        <color theme="1"/>
        <rFont val="方正仿宋_GBK"/>
        <charset val="134"/>
      </rPr>
      <t>污水管网</t>
    </r>
    <r>
      <rPr>
        <sz val="14"/>
        <color theme="1"/>
        <rFont val="Times New Roman"/>
        <charset val="134"/>
      </rPr>
      <t>1201</t>
    </r>
    <r>
      <rPr>
        <sz val="14"/>
        <color theme="1"/>
        <rFont val="方正仿宋_GBK"/>
        <charset val="134"/>
      </rPr>
      <t>米，</t>
    </r>
    <r>
      <rPr>
        <sz val="14"/>
        <color theme="1"/>
        <rFont val="Times New Roman"/>
        <charset val="134"/>
      </rPr>
      <t>50m</t>
    </r>
    <r>
      <rPr>
        <vertAlign val="superscript"/>
        <sz val="14"/>
        <color theme="1"/>
        <rFont val="Times New Roman"/>
        <charset val="134"/>
      </rPr>
      <t>3</t>
    </r>
    <r>
      <rPr>
        <sz val="14"/>
        <color theme="1"/>
        <rFont val="Times New Roman"/>
        <charset val="134"/>
      </rPr>
      <t>/d</t>
    </r>
    <r>
      <rPr>
        <sz val="14"/>
        <color theme="1"/>
        <rFont val="方正仿宋_GBK"/>
        <charset val="134"/>
      </rPr>
      <t>污水处理站</t>
    </r>
    <r>
      <rPr>
        <sz val="14"/>
        <color theme="1"/>
        <rFont val="Times New Roman"/>
        <charset val="134"/>
      </rPr>
      <t>1</t>
    </r>
    <r>
      <rPr>
        <sz val="14"/>
        <color theme="1"/>
        <rFont val="方正仿宋_GBK"/>
        <charset val="134"/>
      </rPr>
      <t>座。花林包居民点新建</t>
    </r>
    <r>
      <rPr>
        <sz val="14"/>
        <color theme="1"/>
        <rFont val="Times New Roman"/>
        <charset val="134"/>
      </rPr>
      <t>DN300</t>
    </r>
    <r>
      <rPr>
        <sz val="14"/>
        <color theme="1"/>
        <rFont val="方正仿宋_GBK"/>
        <charset val="134"/>
      </rPr>
      <t>污水管网</t>
    </r>
    <r>
      <rPr>
        <sz val="14"/>
        <color theme="1"/>
        <rFont val="Times New Roman"/>
        <charset val="134"/>
      </rPr>
      <t>823</t>
    </r>
    <r>
      <rPr>
        <sz val="14"/>
        <color theme="1"/>
        <rFont val="方正仿宋_GBK"/>
        <charset val="134"/>
      </rPr>
      <t>米，</t>
    </r>
    <r>
      <rPr>
        <sz val="14"/>
        <color theme="1"/>
        <rFont val="Times New Roman"/>
        <charset val="134"/>
      </rPr>
      <t>50m</t>
    </r>
    <r>
      <rPr>
        <vertAlign val="superscript"/>
        <sz val="14"/>
        <color theme="1"/>
        <rFont val="Times New Roman"/>
        <charset val="134"/>
      </rPr>
      <t>3</t>
    </r>
    <r>
      <rPr>
        <sz val="14"/>
        <color theme="1"/>
        <rFont val="Times New Roman"/>
        <charset val="134"/>
      </rPr>
      <t>/d</t>
    </r>
    <r>
      <rPr>
        <sz val="14"/>
        <color theme="1"/>
        <rFont val="方正仿宋_GBK"/>
        <charset val="134"/>
      </rPr>
      <t>污水处理站</t>
    </r>
    <r>
      <rPr>
        <sz val="14"/>
        <color theme="1"/>
        <rFont val="Times New Roman"/>
        <charset val="134"/>
      </rPr>
      <t>1</t>
    </r>
    <r>
      <rPr>
        <sz val="14"/>
        <color theme="1"/>
        <rFont val="方正仿宋_GBK"/>
        <charset val="134"/>
      </rPr>
      <t>座。五马石居民点新建</t>
    </r>
    <r>
      <rPr>
        <sz val="14"/>
        <color theme="1"/>
        <rFont val="Times New Roman"/>
        <charset val="134"/>
      </rPr>
      <t>DN300</t>
    </r>
    <r>
      <rPr>
        <sz val="14"/>
        <color theme="1"/>
        <rFont val="方正仿宋_GBK"/>
        <charset val="134"/>
      </rPr>
      <t>污水管网</t>
    </r>
    <r>
      <rPr>
        <sz val="14"/>
        <color theme="1"/>
        <rFont val="Times New Roman"/>
        <charset val="134"/>
      </rPr>
      <t>1247</t>
    </r>
    <r>
      <rPr>
        <sz val="14"/>
        <color theme="1"/>
        <rFont val="方正仿宋_GBK"/>
        <charset val="134"/>
      </rPr>
      <t>米，</t>
    </r>
    <r>
      <rPr>
        <sz val="14"/>
        <color theme="1"/>
        <rFont val="Times New Roman"/>
        <charset val="134"/>
      </rPr>
      <t>50m</t>
    </r>
    <r>
      <rPr>
        <vertAlign val="superscript"/>
        <sz val="14"/>
        <color theme="1"/>
        <rFont val="Times New Roman"/>
        <charset val="134"/>
      </rPr>
      <t>3</t>
    </r>
    <r>
      <rPr>
        <sz val="14"/>
        <color theme="1"/>
        <rFont val="Times New Roman"/>
        <charset val="134"/>
      </rPr>
      <t>/d</t>
    </r>
    <r>
      <rPr>
        <sz val="14"/>
        <color theme="1"/>
        <rFont val="方正仿宋_GBK"/>
        <charset val="134"/>
      </rPr>
      <t>污水处理站</t>
    </r>
    <r>
      <rPr>
        <sz val="14"/>
        <color theme="1"/>
        <rFont val="Times New Roman"/>
        <charset val="134"/>
      </rPr>
      <t>1</t>
    </r>
    <r>
      <rPr>
        <sz val="14"/>
        <color theme="1"/>
        <rFont val="方正仿宋_GBK"/>
        <charset val="134"/>
      </rPr>
      <t>座。五马场镇新建</t>
    </r>
    <r>
      <rPr>
        <sz val="14"/>
        <color theme="1"/>
        <rFont val="Times New Roman"/>
        <charset val="134"/>
      </rPr>
      <t>DN400</t>
    </r>
    <r>
      <rPr>
        <sz val="14"/>
        <color theme="1"/>
        <rFont val="方正仿宋_GBK"/>
        <charset val="134"/>
      </rPr>
      <t>污水管网</t>
    </r>
    <r>
      <rPr>
        <sz val="14"/>
        <color theme="1"/>
        <rFont val="Times New Roman"/>
        <charset val="134"/>
      </rPr>
      <t>1846</t>
    </r>
    <r>
      <rPr>
        <sz val="14"/>
        <color theme="1"/>
        <rFont val="方正仿宋_GBK"/>
        <charset val="134"/>
      </rPr>
      <t>米。</t>
    </r>
  </si>
  <si>
    <r>
      <rPr>
        <sz val="18"/>
        <color indexed="8"/>
        <rFont val="等线"/>
        <charset val="134"/>
      </rPr>
      <t>豁免</t>
    </r>
  </si>
  <si>
    <r>
      <rPr>
        <sz val="18"/>
        <color rgb="FF000000"/>
        <rFont val="宋体"/>
        <charset val="134"/>
      </rPr>
      <t>豁免</t>
    </r>
  </si>
  <si>
    <r>
      <rPr>
        <sz val="18"/>
        <color theme="1"/>
        <rFont val="方正仿宋_GBK"/>
        <charset val="134"/>
      </rPr>
      <t>安坪镇安坪河流域生态修复工程</t>
    </r>
  </si>
  <si>
    <r>
      <rPr>
        <sz val="18"/>
        <color theme="1"/>
        <rFont val="方正仿宋_GBK"/>
        <charset val="134"/>
      </rPr>
      <t>县生态环境监测站</t>
    </r>
  </si>
  <si>
    <r>
      <rPr>
        <sz val="18"/>
        <color theme="1"/>
        <rFont val="方正仿宋_GBK"/>
        <charset val="134"/>
      </rPr>
      <t>安坪镇</t>
    </r>
  </si>
  <si>
    <r>
      <rPr>
        <sz val="14"/>
        <rFont val="方正仿宋_GBK"/>
        <charset val="134"/>
      </rPr>
      <t>（一）实施居民点污水收集处理工程总计</t>
    </r>
    <r>
      <rPr>
        <sz val="14"/>
        <rFont val="Times New Roman"/>
        <charset val="134"/>
      </rPr>
      <t>3</t>
    </r>
    <r>
      <rPr>
        <sz val="14"/>
        <rFont val="方正仿宋_GBK"/>
        <charset val="134"/>
      </rPr>
      <t>个；（二）实施尾水生态湿地总计</t>
    </r>
    <r>
      <rPr>
        <sz val="14"/>
        <rFont val="Times New Roman"/>
        <charset val="134"/>
      </rPr>
      <t>1</t>
    </r>
    <r>
      <rPr>
        <sz val="14"/>
        <rFont val="方正仿宋_GBK"/>
        <charset val="134"/>
      </rPr>
      <t>个；（三）实施梯级生态过滤带河段长度总计</t>
    </r>
    <r>
      <rPr>
        <sz val="14"/>
        <rFont val="Times New Roman"/>
        <charset val="134"/>
      </rPr>
      <t>2295m</t>
    </r>
    <r>
      <rPr>
        <sz val="14"/>
        <rFont val="方正仿宋_GBK"/>
        <charset val="134"/>
      </rPr>
      <t>。</t>
    </r>
  </si>
  <si>
    <r>
      <rPr>
        <sz val="18"/>
        <color rgb="FF000000"/>
        <rFont val="等线"/>
        <charset val="134"/>
      </rPr>
      <t>豁免</t>
    </r>
  </si>
  <si>
    <r>
      <rPr>
        <sz val="18"/>
        <rFont val="方正仿宋_GBK"/>
        <charset val="134"/>
      </rPr>
      <t>三磺厂矿区历史遗留固体废物（</t>
    </r>
    <r>
      <rPr>
        <sz val="18"/>
        <rFont val="Times New Roman"/>
        <charset val="134"/>
      </rPr>
      <t>A</t>
    </r>
    <r>
      <rPr>
        <sz val="18"/>
        <rFont val="方正仿宋_GBK"/>
        <charset val="134"/>
      </rPr>
      <t>区）污染治理项目</t>
    </r>
  </si>
  <si>
    <r>
      <rPr>
        <sz val="18"/>
        <rFont val="方正仿宋_GBK"/>
        <charset val="134"/>
      </rPr>
      <t>县生态环境监测站</t>
    </r>
  </si>
  <si>
    <r>
      <rPr>
        <sz val="18"/>
        <rFont val="方正仿宋_GBK"/>
        <charset val="134"/>
      </rPr>
      <t>于潜</t>
    </r>
  </si>
  <si>
    <r>
      <rPr>
        <sz val="18"/>
        <rFont val="方正仿宋_GBK"/>
        <charset val="134"/>
      </rPr>
      <t>青龙镇</t>
    </r>
  </si>
  <si>
    <r>
      <rPr>
        <sz val="14"/>
        <rFont val="方正仿宋_GBK"/>
        <charset val="134"/>
      </rPr>
      <t>完成三磺厂地块历史遗留硫铁矿渣（</t>
    </r>
    <r>
      <rPr>
        <sz val="14"/>
        <rFont val="Times New Roman"/>
        <charset val="134"/>
      </rPr>
      <t>A</t>
    </r>
    <r>
      <rPr>
        <sz val="14"/>
        <rFont val="方正仿宋_GBK"/>
        <charset val="134"/>
      </rPr>
      <t>区）整治约</t>
    </r>
    <r>
      <rPr>
        <sz val="14"/>
        <rFont val="Times New Roman"/>
        <charset val="134"/>
      </rPr>
      <t>34.1</t>
    </r>
    <r>
      <rPr>
        <sz val="14"/>
        <rFont val="方正仿宋_GBK"/>
        <charset val="134"/>
      </rPr>
      <t>万立方米。</t>
    </r>
  </si>
  <si>
    <r>
      <rPr>
        <sz val="18"/>
        <rFont val="方正仿宋_GBK"/>
        <charset val="134"/>
      </rPr>
      <t>豁免</t>
    </r>
  </si>
  <si>
    <r>
      <rPr>
        <b/>
        <sz val="18"/>
        <rFont val="方正仿宋_GBK"/>
        <charset val="134"/>
      </rPr>
      <t>九、县住房城乡建委（</t>
    </r>
    <r>
      <rPr>
        <b/>
        <sz val="18"/>
        <rFont val="Times New Roman"/>
        <charset val="134"/>
      </rPr>
      <t>15</t>
    </r>
    <r>
      <rPr>
        <b/>
        <sz val="18"/>
        <rFont val="方正仿宋_GBK"/>
        <charset val="134"/>
      </rPr>
      <t>个）</t>
    </r>
  </si>
  <si>
    <r>
      <rPr>
        <sz val="18"/>
        <color theme="1"/>
        <rFont val="方正仿宋_GBK"/>
        <charset val="134"/>
      </rPr>
      <t>奉节县高铁片区邻里中心建设项目</t>
    </r>
  </si>
  <si>
    <r>
      <rPr>
        <sz val="18"/>
        <color theme="1"/>
        <rFont val="方正仿宋_GBK"/>
        <charset val="134"/>
      </rPr>
      <t>重庆百盐房地产开发有限公司</t>
    </r>
  </si>
  <si>
    <r>
      <rPr>
        <sz val="18"/>
        <rFont val="方正仿宋_GBK"/>
        <charset val="134"/>
      </rPr>
      <t>县住房城乡建委</t>
    </r>
  </si>
  <si>
    <r>
      <rPr>
        <sz val="18"/>
        <color theme="1"/>
        <rFont val="方正仿宋_GBK"/>
        <charset val="134"/>
      </rPr>
      <t>邹远江</t>
    </r>
  </si>
  <si>
    <r>
      <rPr>
        <sz val="18"/>
        <color theme="1"/>
        <rFont val="方正仿宋_GBK"/>
        <charset val="134"/>
      </rPr>
      <t>朱衣镇</t>
    </r>
  </si>
  <si>
    <r>
      <rPr>
        <sz val="18"/>
        <color theme="1"/>
        <rFont val="方正仿宋_GBK"/>
        <charset val="134"/>
      </rPr>
      <t>社会</t>
    </r>
  </si>
  <si>
    <r>
      <rPr>
        <sz val="16"/>
        <rFont val="方正仿宋_GBK"/>
        <charset val="134"/>
      </rPr>
      <t>用地面积</t>
    </r>
    <r>
      <rPr>
        <sz val="16"/>
        <color theme="1"/>
        <rFont val="Times New Roman"/>
        <charset val="134"/>
      </rPr>
      <t>14491</t>
    </r>
    <r>
      <rPr>
        <sz val="16"/>
        <color theme="1"/>
        <rFont val="方正仿宋_GBK"/>
        <charset val="134"/>
      </rPr>
      <t>㎡，</t>
    </r>
    <r>
      <rPr>
        <sz val="16"/>
        <color theme="1"/>
        <rFont val="Times New Roman"/>
        <charset val="134"/>
      </rPr>
      <t>32118.4</t>
    </r>
    <r>
      <rPr>
        <sz val="16"/>
        <color theme="1"/>
        <rFont val="方正仿宋_GBK"/>
        <charset val="134"/>
      </rPr>
      <t>㎡。</t>
    </r>
  </si>
  <si>
    <r>
      <rPr>
        <sz val="18"/>
        <color theme="1"/>
        <rFont val="宋体"/>
        <charset val="134"/>
      </rPr>
      <t>豁免</t>
    </r>
  </si>
  <si>
    <r>
      <rPr>
        <sz val="18"/>
        <rFont val="宋体"/>
        <charset val="134"/>
      </rPr>
      <t>基础设施</t>
    </r>
  </si>
  <si>
    <r>
      <rPr>
        <sz val="18"/>
        <rFont val="方正仿宋_GBK"/>
        <charset val="134"/>
      </rPr>
      <t>奉节县夔门街道宝塔坪片区老旧小区配套基础设施改造项目</t>
    </r>
  </si>
  <si>
    <r>
      <rPr>
        <sz val="18"/>
        <rFont val="方正仿宋_GBK"/>
        <charset val="134"/>
      </rPr>
      <t>邹远江</t>
    </r>
  </si>
  <si>
    <r>
      <rPr>
        <sz val="16"/>
        <rFont val="方正仿宋_GBK"/>
        <charset val="134"/>
      </rPr>
      <t>主要内容包括车行道改造</t>
    </r>
    <r>
      <rPr>
        <sz val="16"/>
        <rFont val="Times New Roman"/>
        <charset val="134"/>
      </rPr>
      <t>14000m2</t>
    </r>
    <r>
      <rPr>
        <sz val="16"/>
        <rFont val="方正仿宋_GBK"/>
        <charset val="134"/>
      </rPr>
      <t>、人行道改造</t>
    </r>
    <r>
      <rPr>
        <sz val="16"/>
        <rFont val="Times New Roman"/>
        <charset val="134"/>
      </rPr>
      <t>6200m2</t>
    </r>
    <r>
      <rPr>
        <sz val="16"/>
        <rFont val="方正仿宋_GBK"/>
        <charset val="134"/>
      </rPr>
      <t>、院坝平整</t>
    </r>
    <r>
      <rPr>
        <sz val="16"/>
        <rFont val="Times New Roman"/>
        <charset val="134"/>
      </rPr>
      <t>5000m2</t>
    </r>
    <r>
      <rPr>
        <sz val="16"/>
        <rFont val="方正仿宋_GBK"/>
        <charset val="134"/>
      </rPr>
      <t>，以及绿化补建、雨污管网改造、燃气管网改造、围墙修补、堡坎修复、供水管网改造、供电管网改造、线缆规整、增设垃圾分类收容器、化粪池改造、消防设施更换、增设公共照明系统、增设安防设施、增设无障碍设施、增设文体设施、规范停车整治、增设智慧物业等。</t>
    </r>
  </si>
  <si>
    <r>
      <rPr>
        <sz val="18"/>
        <rFont val="方正仿宋_GBK"/>
        <charset val="134"/>
      </rPr>
      <t>奉节县鱼复街道城东沿江片区老旧小区配套基础设施改造项目</t>
    </r>
  </si>
  <si>
    <r>
      <rPr>
        <sz val="16"/>
        <rFont val="方正仿宋_GBK"/>
        <charset val="134"/>
      </rPr>
      <t>主要内容包括车行道改造</t>
    </r>
    <r>
      <rPr>
        <sz val="16"/>
        <rFont val="Times New Roman"/>
        <charset val="134"/>
      </rPr>
      <t>8800m2</t>
    </r>
    <r>
      <rPr>
        <sz val="16"/>
        <rFont val="方正仿宋_GBK"/>
        <charset val="134"/>
      </rPr>
      <t>、人行道改造</t>
    </r>
    <r>
      <rPr>
        <sz val="16"/>
        <rFont val="Times New Roman"/>
        <charset val="134"/>
      </rPr>
      <t>4800 m2</t>
    </r>
    <r>
      <rPr>
        <sz val="16"/>
        <rFont val="方正仿宋_GBK"/>
        <charset val="134"/>
      </rPr>
      <t>、院坝平整</t>
    </r>
    <r>
      <rPr>
        <sz val="16"/>
        <rFont val="Times New Roman"/>
        <charset val="134"/>
      </rPr>
      <t>1000 m2</t>
    </r>
    <r>
      <rPr>
        <sz val="16"/>
        <rFont val="方正仿宋_GBK"/>
        <charset val="134"/>
      </rPr>
      <t>，以及绿化补建、雨污管网改造、燃气管网改造、增设停车场、供水管网改造、供电管网改造、围墙修补、堡坎修复、树枝修枝、线缆规整、增设垃圾分类收容器、化粪池改造、消防设施更换、增设公共照明系统、增设安防设施、增设无障碍设施、增设适老设施、安装或修复文化及体育设施、规范停车整治、增设充电桩、增设智慧物业设施等。</t>
    </r>
  </si>
  <si>
    <r>
      <rPr>
        <sz val="18"/>
        <rFont val="方正仿宋_GBK"/>
        <charset val="134"/>
      </rPr>
      <t>奉节县鱼复街道步云片区老旧小区配套基础设施改造项目</t>
    </r>
  </si>
  <si>
    <r>
      <rPr>
        <sz val="16"/>
        <rFont val="方正仿宋_GBK"/>
        <charset val="134"/>
      </rPr>
      <t>主要内容包括车行道改造</t>
    </r>
    <r>
      <rPr>
        <sz val="16"/>
        <rFont val="Times New Roman"/>
        <charset val="134"/>
      </rPr>
      <t>4800m2</t>
    </r>
    <r>
      <rPr>
        <sz val="16"/>
        <rFont val="方正仿宋_GBK"/>
        <charset val="134"/>
      </rPr>
      <t>、人行道改造</t>
    </r>
    <r>
      <rPr>
        <sz val="16"/>
        <rFont val="Times New Roman"/>
        <charset val="134"/>
      </rPr>
      <t>8400m2</t>
    </r>
    <r>
      <rPr>
        <sz val="16"/>
        <rFont val="方正仿宋_GBK"/>
        <charset val="134"/>
      </rPr>
      <t>、院坝平整</t>
    </r>
    <r>
      <rPr>
        <sz val="16"/>
        <rFont val="Times New Roman"/>
        <charset val="134"/>
      </rPr>
      <t>15200m2</t>
    </r>
    <r>
      <rPr>
        <sz val="16"/>
        <rFont val="方正仿宋_GBK"/>
        <charset val="134"/>
      </rPr>
      <t>，以及绿化补建、雨污管网改造、燃气管网改造、增设停车场、树枝修枝、围墙修补、堡坎修复、供水管网改造、供电管网改造、线缆规整、增设垃圾分类收容器、化粪池改造、消防设施更换、增设公共照明系统、增设安防设施、增设无障碍设施、增设适老设施、增设文体设施、规范停车整治、增设充电桩、增设智慧物业设施、改造便民服务设施等。</t>
    </r>
  </si>
  <si>
    <r>
      <rPr>
        <sz val="18"/>
        <rFont val="方正仿宋_GBK"/>
        <charset val="134"/>
      </rPr>
      <t>奉节县鱼复街道明良片区老旧小区配套基础设施改造项目</t>
    </r>
  </si>
  <si>
    <r>
      <rPr>
        <sz val="16"/>
        <rFont val="方正仿宋_GBK"/>
        <charset val="134"/>
      </rPr>
      <t>主要内容包括车行道改造</t>
    </r>
    <r>
      <rPr>
        <sz val="16"/>
        <rFont val="Times New Roman"/>
        <charset val="134"/>
      </rPr>
      <t>5000m2</t>
    </r>
    <r>
      <rPr>
        <sz val="16"/>
        <rFont val="方正仿宋_GBK"/>
        <charset val="134"/>
      </rPr>
      <t>、人行道改造</t>
    </r>
    <r>
      <rPr>
        <sz val="16"/>
        <rFont val="Times New Roman"/>
        <charset val="134"/>
      </rPr>
      <t>7000m2</t>
    </r>
    <r>
      <rPr>
        <sz val="16"/>
        <rFont val="方正仿宋_GBK"/>
        <charset val="134"/>
      </rPr>
      <t>、院坝平整</t>
    </r>
    <r>
      <rPr>
        <sz val="16"/>
        <rFont val="Times New Roman"/>
        <charset val="134"/>
      </rPr>
      <t>10000m2</t>
    </r>
    <r>
      <rPr>
        <sz val="16"/>
        <rFont val="方正仿宋_GBK"/>
        <charset val="134"/>
      </rPr>
      <t>，以及绿化补建、雨污管网改造、燃气管网改造、增设停车场、供水管网改造、供电管网改造、线缆规整、树枝修枝、围墙修补、堡坎修复、增设垃圾分类收容器、化粪池改造、消防设施更换、增设公共照明系统、增设安防设施、增设无障碍设施、增设适老设施、增设文体设施、规范停车整治、增设充电桩、增设智慧物业设施等。</t>
    </r>
  </si>
  <si>
    <r>
      <rPr>
        <sz val="18"/>
        <rFont val="方正仿宋_GBK"/>
        <charset val="134"/>
      </rPr>
      <t>奉节县夔州街道清水片区老旧小区配套基础设施改造项目</t>
    </r>
  </si>
  <si>
    <r>
      <rPr>
        <sz val="16"/>
        <rFont val="方正仿宋_GBK"/>
        <charset val="134"/>
      </rPr>
      <t>主要内容包括车行道改造</t>
    </r>
    <r>
      <rPr>
        <sz val="16"/>
        <rFont val="Times New Roman"/>
        <charset val="134"/>
      </rPr>
      <t>13200m2</t>
    </r>
    <r>
      <rPr>
        <sz val="16"/>
        <rFont val="方正仿宋_GBK"/>
        <charset val="134"/>
      </rPr>
      <t>、人行道改造</t>
    </r>
    <r>
      <rPr>
        <sz val="16"/>
        <rFont val="Times New Roman"/>
        <charset val="134"/>
      </rPr>
      <t>7600m2</t>
    </r>
    <r>
      <rPr>
        <sz val="16"/>
        <rFont val="方正仿宋_GBK"/>
        <charset val="134"/>
      </rPr>
      <t>、院坝平整</t>
    </r>
    <r>
      <rPr>
        <sz val="16"/>
        <rFont val="Times New Roman"/>
        <charset val="134"/>
      </rPr>
      <t>1300m2</t>
    </r>
    <r>
      <rPr>
        <sz val="16"/>
        <rFont val="方正仿宋_GBK"/>
        <charset val="134"/>
      </rPr>
      <t>，以及绿化补建、雨污管网改造、燃气管网改造、增设停车场、树枝修枝、围墙修补、堡坎修复、供水管网改造、供电管网改造、线缆规整、增设垃圾分类收容器、化粪池改造、消防设施更换、增设公共照明系统、增设安防设施、增设无障碍设施、增设适老设施、安装或修复文化及体育设施、规范停车整治、增设充电桩、增设智慧物业设施、改造便民服务设施等。</t>
    </r>
  </si>
  <si>
    <r>
      <rPr>
        <sz val="18"/>
        <rFont val="方正仿宋_GBK"/>
        <charset val="134"/>
      </rPr>
      <t>奉节县永安街道明月、人和片区老旧小区配套基础设施改造项目</t>
    </r>
  </si>
  <si>
    <t>永安街道</t>
  </si>
  <si>
    <r>
      <rPr>
        <sz val="16"/>
        <rFont val="方正仿宋_GBK"/>
        <charset val="134"/>
      </rPr>
      <t>主要内容包括车行道改造</t>
    </r>
    <r>
      <rPr>
        <sz val="16"/>
        <rFont val="Times New Roman"/>
        <charset val="134"/>
      </rPr>
      <t>4600m2</t>
    </r>
    <r>
      <rPr>
        <sz val="16"/>
        <rFont val="方正仿宋_GBK"/>
        <charset val="134"/>
      </rPr>
      <t>、人行道改造</t>
    </r>
    <r>
      <rPr>
        <sz val="16"/>
        <rFont val="Times New Roman"/>
        <charset val="134"/>
      </rPr>
      <t>9500m2</t>
    </r>
    <r>
      <rPr>
        <sz val="16"/>
        <rFont val="方正仿宋_GBK"/>
        <charset val="134"/>
      </rPr>
      <t>，以及绿化补建、雨污管网改造、燃气管网改造、增设停车场、树枝修枝、围墙修补、堡坎修复、供水管网改造、供电管网改造、线缆规整、院坝平整、增设垃圾分类收容器、化粪池改造、消防设施更换、增设公共照明系统、增设安防设施、增设无障碍设施、增设适老设施、增设文体设施、规范停车整治、增设充电桩、增设智慧物业设施、改造便民服务设施等。</t>
    </r>
  </si>
  <si>
    <r>
      <rPr>
        <sz val="18"/>
        <rFont val="方正仿宋_GBK"/>
        <charset val="134"/>
      </rPr>
      <t>奉节县永安街道香山、羽声、滨河、诗城路片区老旧小区配套基础设施改造项目</t>
    </r>
  </si>
  <si>
    <r>
      <rPr>
        <sz val="16"/>
        <rFont val="方正仿宋_GBK"/>
        <charset val="134"/>
      </rPr>
      <t>主要内容包括车行道改造</t>
    </r>
    <r>
      <rPr>
        <sz val="16"/>
        <rFont val="Times New Roman"/>
        <charset val="134"/>
      </rPr>
      <t>5000m2</t>
    </r>
    <r>
      <rPr>
        <sz val="16"/>
        <rFont val="方正仿宋_GBK"/>
        <charset val="134"/>
      </rPr>
      <t>、人行道改造</t>
    </r>
    <r>
      <rPr>
        <sz val="16"/>
        <rFont val="Times New Roman"/>
        <charset val="134"/>
      </rPr>
      <t>6500m2</t>
    </r>
    <r>
      <rPr>
        <sz val="16"/>
        <rFont val="方正仿宋_GBK"/>
        <charset val="134"/>
      </rPr>
      <t>、院坝平整</t>
    </r>
    <r>
      <rPr>
        <sz val="16"/>
        <rFont val="Times New Roman"/>
        <charset val="134"/>
      </rPr>
      <t>9500m2</t>
    </r>
    <r>
      <rPr>
        <sz val="16"/>
        <rFont val="方正仿宋_GBK"/>
        <charset val="134"/>
      </rPr>
      <t>，以及绿化补建、雨污管网改造、燃气管网改造、增设停车场、树枝修枝、围墙修补、堡坎修复、供水管网改造、供电管网改造、线缆规整、增设垃圾分类收容器、化粪池改造、消防设施更换、增设公共照明系统、增设安防设施、增设无障碍设施、增设适老设施、增设文体设施、规范停车整治、增设充电桩、增设智慧物业设施等。</t>
    </r>
  </si>
  <si>
    <r>
      <rPr>
        <sz val="18"/>
        <rFont val="方正仿宋_GBK"/>
        <charset val="134"/>
      </rPr>
      <t>奉节县永安街道竹枝、朝阳片区老旧小区配套基础设施改造项目</t>
    </r>
  </si>
  <si>
    <r>
      <rPr>
        <sz val="16"/>
        <rFont val="方正仿宋_GBK"/>
        <charset val="134"/>
      </rPr>
      <t>主要内容包括车行道改造</t>
    </r>
    <r>
      <rPr>
        <sz val="16"/>
        <rFont val="Times New Roman"/>
        <charset val="134"/>
      </rPr>
      <t>5500m2</t>
    </r>
    <r>
      <rPr>
        <sz val="16"/>
        <rFont val="方正仿宋_GBK"/>
        <charset val="134"/>
      </rPr>
      <t>、人行道改造</t>
    </r>
    <r>
      <rPr>
        <sz val="16"/>
        <rFont val="Times New Roman"/>
        <charset val="134"/>
      </rPr>
      <t>7000m2</t>
    </r>
    <r>
      <rPr>
        <sz val="16"/>
        <rFont val="方正仿宋_GBK"/>
        <charset val="134"/>
      </rPr>
      <t>、院坝平整</t>
    </r>
    <r>
      <rPr>
        <sz val="16"/>
        <rFont val="Times New Roman"/>
        <charset val="134"/>
      </rPr>
      <t>8500m2</t>
    </r>
    <r>
      <rPr>
        <sz val="16"/>
        <rFont val="方正仿宋_GBK"/>
        <charset val="134"/>
      </rPr>
      <t>，以及绿化补建、雨污管网改造、燃气管网改造、增设停车场、树枝修枝、围墙修补、堡坎修复、供水管网改造、供电管网改造、线缆规整、增设垃圾分类收容器、化粪池改造、消防设施更换、增设公共照明系统、增设安防设施、增设无障碍设施、增设适老设施、增设文体设施、规范停车整治、增设充电桩、增设智慧物业设施、改造便民服务设施等。</t>
    </r>
  </si>
  <si>
    <r>
      <rPr>
        <sz val="18"/>
        <rFont val="方正仿宋_GBK"/>
        <charset val="134"/>
      </rPr>
      <t>奉节县永安街道江陵片区老旧小区配套基础设施改造项目</t>
    </r>
  </si>
  <si>
    <r>
      <rPr>
        <sz val="16"/>
        <rFont val="方正仿宋_GBK"/>
        <charset val="134"/>
      </rPr>
      <t>主要规模及内容包括车行道改造</t>
    </r>
    <r>
      <rPr>
        <sz val="16"/>
        <rFont val="Times New Roman"/>
        <charset val="134"/>
      </rPr>
      <t>4700m2</t>
    </r>
    <r>
      <rPr>
        <sz val="16"/>
        <rFont val="方正仿宋_GBK"/>
        <charset val="134"/>
      </rPr>
      <t>、人行道改造</t>
    </r>
    <r>
      <rPr>
        <sz val="16"/>
        <rFont val="Times New Roman"/>
        <charset val="134"/>
      </rPr>
      <t>4200m2</t>
    </r>
    <r>
      <rPr>
        <sz val="16"/>
        <rFont val="方正仿宋_GBK"/>
        <charset val="134"/>
      </rPr>
      <t>、院坝平整</t>
    </r>
    <r>
      <rPr>
        <sz val="16"/>
        <rFont val="Times New Roman"/>
        <charset val="134"/>
      </rPr>
      <t>5000m2</t>
    </r>
    <r>
      <rPr>
        <sz val="16"/>
        <rFont val="方正仿宋_GBK"/>
        <charset val="134"/>
      </rPr>
      <t>，以及绿化补建、雨污管网改造、燃气管网改造、增设停车场、树枝修枝、围墙修补、堡坎修复、供水管网改造、供电管网改造、线缆规整、增设垃圾分类收容器、化粪池改造、消防设施更换、增设公共照明系统、增设安防设施、增设无障碍设施、增设适老设施、增设文体设施、规范停车整治、增设充电桩、增设智慧物业设施、改造便民服务设施等。</t>
    </r>
  </si>
  <si>
    <r>
      <rPr>
        <sz val="18"/>
        <rFont val="方正仿宋_GBK"/>
        <charset val="134"/>
      </rPr>
      <t>奉节县永安街道大梯道片区老旧小区配套基础设施改造项目</t>
    </r>
  </si>
  <si>
    <r>
      <rPr>
        <sz val="16"/>
        <rFont val="方正仿宋_GBK"/>
        <charset val="134"/>
      </rPr>
      <t>主要内容包括车行道改造</t>
    </r>
    <r>
      <rPr>
        <sz val="16"/>
        <rFont val="Times New Roman"/>
        <charset val="134"/>
      </rPr>
      <t>7000m2</t>
    </r>
    <r>
      <rPr>
        <sz val="16"/>
        <rFont val="方正仿宋_GBK"/>
        <charset val="134"/>
      </rPr>
      <t>、人行道改造</t>
    </r>
    <r>
      <rPr>
        <sz val="16"/>
        <rFont val="Times New Roman"/>
        <charset val="134"/>
      </rPr>
      <t>12800m2</t>
    </r>
    <r>
      <rPr>
        <sz val="16"/>
        <rFont val="方正仿宋_GBK"/>
        <charset val="134"/>
      </rPr>
      <t>、院坝平整</t>
    </r>
    <r>
      <rPr>
        <sz val="16"/>
        <rFont val="Times New Roman"/>
        <charset val="134"/>
      </rPr>
      <t>9800m2</t>
    </r>
    <r>
      <rPr>
        <sz val="16"/>
        <rFont val="方正仿宋_GBK"/>
        <charset val="134"/>
      </rPr>
      <t>，以及绿化补建、雨污管网改造、燃气管网改造、树枝修枝、围墙修补、堡坎修复、线缆规整、供水管网改造、供电管网改造、增设垃圾分类收容器、化粪池改造、消防设施更换、增设公共照明系统、增设安防设施、增设无障碍设施、增设文体设施、规范停车整治、增设充电桩、增设适老设施、增设智慧物业设施、改造便民服务设施等。</t>
    </r>
  </si>
  <si>
    <r>
      <rPr>
        <sz val="18"/>
        <rFont val="方正仿宋_GBK"/>
        <charset val="134"/>
      </rPr>
      <t>奉节县工业废水处理厂</t>
    </r>
  </si>
  <si>
    <t>县城市运营管理公司</t>
  </si>
  <si>
    <r>
      <rPr>
        <sz val="18"/>
        <rFont val="方正仿宋_GBK"/>
        <charset val="134"/>
      </rPr>
      <t>朱衣镇</t>
    </r>
  </si>
  <si>
    <r>
      <rPr>
        <sz val="16"/>
        <rFont val="方正仿宋_GBK"/>
        <charset val="134"/>
      </rPr>
      <t>新建日处理能力</t>
    </r>
    <r>
      <rPr>
        <sz val="16"/>
        <rFont val="Times New Roman"/>
        <charset val="134"/>
      </rPr>
      <t>15000m³/</t>
    </r>
    <r>
      <rPr>
        <sz val="16"/>
        <rFont val="方正仿宋_GBK"/>
        <charset val="134"/>
      </rPr>
      <t>天的工业废水处理厂</t>
    </r>
    <r>
      <rPr>
        <sz val="16"/>
        <rFont val="Times New Roman"/>
        <charset val="134"/>
      </rPr>
      <t>1</t>
    </r>
    <r>
      <rPr>
        <sz val="16"/>
        <rFont val="方正仿宋_GBK"/>
        <charset val="134"/>
      </rPr>
      <t>座，占地面积约</t>
    </r>
    <r>
      <rPr>
        <sz val="16"/>
        <rFont val="Times New Roman"/>
        <charset val="134"/>
      </rPr>
      <t>30</t>
    </r>
    <r>
      <rPr>
        <sz val="16"/>
        <rFont val="方正仿宋_GBK"/>
        <charset val="134"/>
      </rPr>
      <t>亩。</t>
    </r>
  </si>
  <si>
    <r>
      <rPr>
        <sz val="18"/>
        <rFont val="方正仿宋_GBK"/>
        <charset val="134"/>
      </rPr>
      <t>奉节县夔州路电信局东侧停车场工程</t>
    </r>
  </si>
  <si>
    <r>
      <rPr>
        <sz val="16"/>
        <rFont val="方正仿宋_GBK"/>
        <charset val="134"/>
      </rPr>
      <t>总用地面积</t>
    </r>
    <r>
      <rPr>
        <sz val="16"/>
        <rFont val="Times New Roman"/>
        <charset val="134"/>
      </rPr>
      <t>8455.1</t>
    </r>
    <r>
      <rPr>
        <sz val="16"/>
        <rFont val="方正仿宋_GBK"/>
        <charset val="134"/>
      </rPr>
      <t>㎡，总绿地面积</t>
    </r>
    <r>
      <rPr>
        <sz val="16"/>
        <rFont val="Times New Roman"/>
        <charset val="134"/>
      </rPr>
      <t>1879.9</t>
    </r>
    <r>
      <rPr>
        <sz val="16"/>
        <rFont val="方正仿宋_GBK"/>
        <charset val="134"/>
      </rPr>
      <t>㎡，水景面积</t>
    </r>
    <r>
      <rPr>
        <sz val="16"/>
        <rFont val="Times New Roman"/>
        <charset val="134"/>
      </rPr>
      <t>108.4</t>
    </r>
    <r>
      <rPr>
        <sz val="16"/>
        <rFont val="方正仿宋_GBK"/>
        <charset val="134"/>
      </rPr>
      <t>㎡。北接夔州路平层为休闲广场，面积</t>
    </r>
    <r>
      <rPr>
        <sz val="16"/>
        <rFont val="Times New Roman"/>
        <charset val="134"/>
      </rPr>
      <t>8200</t>
    </r>
    <r>
      <rPr>
        <sz val="16"/>
        <rFont val="方正仿宋_GBK"/>
        <charset val="134"/>
      </rPr>
      <t>㎡，在城市广场靠近夔州路位置设置小规模商铺，面积</t>
    </r>
    <r>
      <rPr>
        <sz val="16"/>
        <rFont val="Times New Roman"/>
        <charset val="134"/>
      </rPr>
      <t>265</t>
    </r>
    <r>
      <rPr>
        <sz val="16"/>
        <rFont val="方正仿宋_GBK"/>
        <charset val="134"/>
      </rPr>
      <t>㎡，广场以下为地下车库，共</t>
    </r>
    <r>
      <rPr>
        <sz val="16"/>
        <rFont val="Times New Roman"/>
        <charset val="134"/>
      </rPr>
      <t>7</t>
    </r>
    <r>
      <rPr>
        <sz val="16"/>
        <rFont val="方正仿宋_GBK"/>
        <charset val="134"/>
      </rPr>
      <t>层，面积</t>
    </r>
    <r>
      <rPr>
        <sz val="16"/>
        <rFont val="Times New Roman"/>
        <charset val="134"/>
      </rPr>
      <t>15725</t>
    </r>
    <r>
      <rPr>
        <sz val="16"/>
        <rFont val="方正仿宋_GBK"/>
        <charset val="134"/>
      </rPr>
      <t>㎡，停车泊位</t>
    </r>
    <r>
      <rPr>
        <sz val="16"/>
        <rFont val="Times New Roman"/>
        <charset val="134"/>
      </rPr>
      <t>398</t>
    </r>
    <r>
      <rPr>
        <sz val="16"/>
        <rFont val="方正仿宋_GBK"/>
        <charset val="134"/>
      </rPr>
      <t>个（其中地下一层车库面积</t>
    </r>
    <r>
      <rPr>
        <sz val="16"/>
        <rFont val="Times New Roman"/>
        <charset val="134"/>
      </rPr>
      <t>2236</t>
    </r>
    <r>
      <rPr>
        <sz val="16"/>
        <rFont val="方正仿宋_GBK"/>
        <charset val="134"/>
      </rPr>
      <t>㎡，停车位</t>
    </r>
    <r>
      <rPr>
        <sz val="16"/>
        <rFont val="Times New Roman"/>
        <charset val="134"/>
      </rPr>
      <t>55</t>
    </r>
    <r>
      <rPr>
        <sz val="16"/>
        <rFont val="方正仿宋_GBK"/>
        <charset val="134"/>
      </rPr>
      <t>个；地下二层车库面积</t>
    </r>
    <r>
      <rPr>
        <sz val="16"/>
        <rFont val="Times New Roman"/>
        <charset val="134"/>
      </rPr>
      <t>1957</t>
    </r>
    <r>
      <rPr>
        <sz val="16"/>
        <rFont val="方正仿宋_GBK"/>
        <charset val="134"/>
      </rPr>
      <t>㎡，停车位</t>
    </r>
    <r>
      <rPr>
        <sz val="16"/>
        <rFont val="Times New Roman"/>
        <charset val="134"/>
      </rPr>
      <t>51</t>
    </r>
    <r>
      <rPr>
        <sz val="16"/>
        <rFont val="方正仿宋_GBK"/>
        <charset val="134"/>
      </rPr>
      <t>个；地下三层车库面积</t>
    </r>
    <r>
      <rPr>
        <sz val="16"/>
        <rFont val="Times New Roman"/>
        <charset val="134"/>
      </rPr>
      <t>2208</t>
    </r>
    <r>
      <rPr>
        <sz val="16"/>
        <rFont val="方正仿宋_GBK"/>
        <charset val="134"/>
      </rPr>
      <t>㎡，停车位</t>
    </r>
    <r>
      <rPr>
        <sz val="16"/>
        <rFont val="Times New Roman"/>
        <charset val="134"/>
      </rPr>
      <t>57</t>
    </r>
    <r>
      <rPr>
        <sz val="16"/>
        <rFont val="方正仿宋_GBK"/>
        <charset val="134"/>
      </rPr>
      <t>个；地下四层车库面积</t>
    </r>
    <r>
      <rPr>
        <sz val="16"/>
        <rFont val="Times New Roman"/>
        <charset val="134"/>
      </rPr>
      <t>2208</t>
    </r>
    <r>
      <rPr>
        <sz val="16"/>
        <rFont val="方正仿宋_GBK"/>
        <charset val="134"/>
      </rPr>
      <t>㎡，停车位</t>
    </r>
    <r>
      <rPr>
        <sz val="16"/>
        <rFont val="Times New Roman"/>
        <charset val="134"/>
      </rPr>
      <t>56</t>
    </r>
    <r>
      <rPr>
        <sz val="16"/>
        <rFont val="方正仿宋_GBK"/>
        <charset val="134"/>
      </rPr>
      <t>个；停车场</t>
    </r>
    <r>
      <rPr>
        <sz val="16"/>
        <rFont val="Times New Roman"/>
        <charset val="134"/>
      </rPr>
      <t>B</t>
    </r>
    <r>
      <rPr>
        <sz val="16"/>
        <rFont val="方正仿宋_GBK"/>
        <charset val="134"/>
      </rPr>
      <t>区三层面积</t>
    </r>
    <r>
      <rPr>
        <sz val="16"/>
        <rFont val="Times New Roman"/>
        <charset val="134"/>
      </rPr>
      <t>2010</t>
    </r>
    <r>
      <rPr>
        <sz val="16"/>
        <rFont val="方正仿宋_GBK"/>
        <charset val="134"/>
      </rPr>
      <t>㎡，停车位</t>
    </r>
    <r>
      <rPr>
        <sz val="16"/>
        <rFont val="Times New Roman"/>
        <charset val="134"/>
      </rPr>
      <t>53</t>
    </r>
    <r>
      <rPr>
        <sz val="16"/>
        <rFont val="方正仿宋_GBK"/>
        <charset val="134"/>
      </rPr>
      <t>个；地下六层车库面积</t>
    </r>
    <r>
      <rPr>
        <sz val="16"/>
        <rFont val="Times New Roman"/>
        <charset val="134"/>
      </rPr>
      <t>2081</t>
    </r>
    <r>
      <rPr>
        <sz val="16"/>
        <rFont val="方正仿宋_GBK"/>
        <charset val="134"/>
      </rPr>
      <t>㎡，停车位</t>
    </r>
    <r>
      <rPr>
        <sz val="16"/>
        <rFont val="Times New Roman"/>
        <charset val="134"/>
      </rPr>
      <t>55</t>
    </r>
    <r>
      <rPr>
        <sz val="16"/>
        <rFont val="方正仿宋_GBK"/>
        <charset val="134"/>
      </rPr>
      <t>个；地下七层面积</t>
    </r>
    <r>
      <rPr>
        <sz val="16"/>
        <rFont val="Times New Roman"/>
        <charset val="134"/>
      </rPr>
      <t>2771</t>
    </r>
    <r>
      <rPr>
        <sz val="16"/>
        <rFont val="方正仿宋_GBK"/>
        <charset val="134"/>
      </rPr>
      <t>㎡，增设办公面积</t>
    </r>
    <r>
      <rPr>
        <sz val="16"/>
        <rFont val="Times New Roman"/>
        <charset val="134"/>
      </rPr>
      <t>490</t>
    </r>
    <r>
      <rPr>
        <sz val="16"/>
        <rFont val="方正仿宋_GBK"/>
        <charset val="134"/>
      </rPr>
      <t>㎡，商铺面积</t>
    </r>
    <r>
      <rPr>
        <sz val="16"/>
        <rFont val="Times New Roman"/>
        <charset val="134"/>
      </rPr>
      <t>88</t>
    </r>
    <r>
      <rPr>
        <sz val="16"/>
        <rFont val="方正仿宋_GBK"/>
        <charset val="134"/>
      </rPr>
      <t>㎡，停车位</t>
    </r>
    <r>
      <rPr>
        <sz val="16"/>
        <rFont val="Times New Roman"/>
        <charset val="134"/>
      </rPr>
      <t>54</t>
    </r>
    <r>
      <rPr>
        <sz val="16"/>
        <rFont val="方正仿宋_GBK"/>
        <charset val="134"/>
      </rPr>
      <t>个），地下配套公厕、管理房、洗车场等配套设施。</t>
    </r>
  </si>
  <si>
    <r>
      <rPr>
        <sz val="18"/>
        <rFont val="方正仿宋_GBK"/>
        <charset val="134"/>
      </rPr>
      <t>基础设施</t>
    </r>
  </si>
  <si>
    <r>
      <rPr>
        <sz val="18"/>
        <rFont val="方正仿宋_GBK"/>
        <charset val="134"/>
      </rPr>
      <t>清水集镇人居环境提升项目</t>
    </r>
  </si>
  <si>
    <r>
      <rPr>
        <sz val="16"/>
        <rFont val="方正仿宋_GBK"/>
        <charset val="134"/>
      </rPr>
      <t>该项目位于奉节县夔州街道清水社区，工程设计内容及规模主要包括道路整治约</t>
    </r>
    <r>
      <rPr>
        <sz val="16"/>
        <rFont val="Times New Roman"/>
        <charset val="134"/>
      </rPr>
      <t>1.8347km</t>
    </r>
    <r>
      <rPr>
        <sz val="16"/>
        <rFont val="方正仿宋_GBK"/>
        <charset val="134"/>
      </rPr>
      <t>、市政雨污管网改造、市政给水改造、强弱电下地改造、新建室外停车场、活动广场（含公厕）、社区公共服务中心装修、路灯安装、绿地公园、生态停车场等配套工程。</t>
    </r>
  </si>
  <si>
    <r>
      <rPr>
        <sz val="18"/>
        <color indexed="8"/>
        <rFont val="方正仿宋_GBK"/>
        <charset val="134"/>
      </rPr>
      <t>奉节县阳光佳苑</t>
    </r>
    <r>
      <rPr>
        <sz val="18"/>
        <color indexed="8"/>
        <rFont val="Times New Roman"/>
        <charset val="134"/>
      </rPr>
      <t>C</t>
    </r>
    <r>
      <rPr>
        <sz val="18"/>
        <color indexed="8"/>
        <rFont val="方正仿宋_GBK"/>
        <charset val="134"/>
      </rPr>
      <t>区项目</t>
    </r>
  </si>
  <si>
    <r>
      <rPr>
        <sz val="16"/>
        <rFont val="方正仿宋_GBK"/>
        <charset val="134"/>
      </rPr>
      <t>总用地面积</t>
    </r>
    <r>
      <rPr>
        <sz val="16"/>
        <rFont val="Times New Roman"/>
        <charset val="134"/>
      </rPr>
      <t>23349</t>
    </r>
    <r>
      <rPr>
        <sz val="16"/>
        <rFont val="方正仿宋_GBK"/>
        <charset val="134"/>
      </rPr>
      <t>平方米，总建筑面积约</t>
    </r>
    <r>
      <rPr>
        <sz val="16"/>
        <rFont val="Times New Roman"/>
        <charset val="134"/>
      </rPr>
      <t>70000</t>
    </r>
    <r>
      <rPr>
        <sz val="16"/>
        <rFont val="方正仿宋_GBK"/>
        <charset val="134"/>
      </rPr>
      <t>平方米，配套小区道路、绿化、排水等基础设施建设。</t>
    </r>
  </si>
  <si>
    <r>
      <rPr>
        <sz val="18"/>
        <rFont val="宋体"/>
        <charset val="134"/>
      </rPr>
      <t>完成所有前期工作。</t>
    </r>
  </si>
  <si>
    <r>
      <rPr>
        <b/>
        <sz val="18"/>
        <rFont val="方正仿宋_GBK"/>
        <charset val="134"/>
      </rPr>
      <t>十、县城市管理局（</t>
    </r>
    <r>
      <rPr>
        <b/>
        <sz val="18"/>
        <rFont val="Times New Roman"/>
        <charset val="134"/>
      </rPr>
      <t>19</t>
    </r>
    <r>
      <rPr>
        <b/>
        <sz val="18"/>
        <rFont val="方正仿宋_GBK"/>
        <charset val="134"/>
      </rPr>
      <t>个）</t>
    </r>
  </si>
  <si>
    <r>
      <rPr>
        <sz val="18"/>
        <rFont val="方正仿宋_GBK"/>
        <charset val="134"/>
      </rPr>
      <t>奉节县甘溪沟片区</t>
    </r>
    <r>
      <rPr>
        <sz val="18"/>
        <rFont val="Times New Roman"/>
        <charset val="134"/>
      </rPr>
      <t xml:space="preserve">
</t>
    </r>
    <r>
      <rPr>
        <sz val="18"/>
        <rFont val="方正仿宋_GBK"/>
        <charset val="134"/>
      </rPr>
      <t>环境整治工程</t>
    </r>
  </si>
  <si>
    <r>
      <rPr>
        <sz val="18"/>
        <rFont val="方正仿宋_GBK"/>
        <charset val="134"/>
      </rPr>
      <t>县城市园林绿化管理所</t>
    </r>
  </si>
  <si>
    <r>
      <rPr>
        <sz val="18"/>
        <rFont val="方正仿宋_GBK"/>
        <charset val="134"/>
      </rPr>
      <t>唐承伟</t>
    </r>
  </si>
  <si>
    <r>
      <rPr>
        <sz val="14"/>
        <rFont val="方正仿宋_GBK"/>
        <charset val="134"/>
      </rPr>
      <t>环境整治</t>
    </r>
    <r>
      <rPr>
        <sz val="14"/>
        <rFont val="Times New Roman"/>
        <charset val="134"/>
      </rPr>
      <t>2</t>
    </r>
    <r>
      <rPr>
        <sz val="14"/>
        <rFont val="方正仿宋_GBK"/>
        <charset val="134"/>
      </rPr>
      <t>万平方米，增设休憩广场、绿化提质，配套休憩设施设备、照明设施、配套公厕等</t>
    </r>
    <r>
      <rPr>
        <sz val="14"/>
        <rFont val="Times New Roman"/>
        <charset val="134"/>
      </rPr>
      <t>,</t>
    </r>
    <r>
      <rPr>
        <sz val="14"/>
        <rFont val="方正仿宋_GBK"/>
        <charset val="134"/>
      </rPr>
      <t>环境整治</t>
    </r>
    <r>
      <rPr>
        <sz val="14"/>
        <rFont val="Times New Roman"/>
        <charset val="134"/>
      </rPr>
      <t>2</t>
    </r>
    <r>
      <rPr>
        <sz val="14"/>
        <rFont val="方正仿宋_GBK"/>
        <charset val="134"/>
      </rPr>
      <t>万平方米，增设休憩广场、绿化提质，配套休憩设施设备、照明设施、配套公厕等。</t>
    </r>
  </si>
  <si>
    <r>
      <rPr>
        <sz val="18"/>
        <rFont val="方正仿宋_GBK"/>
        <charset val="134"/>
      </rPr>
      <t>县城区周边城乡结合部人居环境综合改造工程</t>
    </r>
  </si>
  <si>
    <r>
      <rPr>
        <sz val="18"/>
        <rFont val="方正仿宋_GBK"/>
        <charset val="134"/>
      </rPr>
      <t>县城市市政设施管理所</t>
    </r>
  </si>
  <si>
    <t>城区周边</t>
  </si>
  <si>
    <r>
      <rPr>
        <sz val="14"/>
        <rFont val="方正仿宋_GBK"/>
        <charset val="134"/>
      </rPr>
      <t>实施夔州街道大槽社区韩家沟排水管网（</t>
    </r>
    <r>
      <rPr>
        <sz val="14"/>
        <rFont val="Times New Roman"/>
        <charset val="134"/>
      </rPr>
      <t>D600</t>
    </r>
    <r>
      <rPr>
        <sz val="14"/>
        <rFont val="方正仿宋_GBK"/>
        <charset val="134"/>
      </rPr>
      <t>型</t>
    </r>
    <r>
      <rPr>
        <sz val="14"/>
        <rFont val="Times New Roman"/>
        <charset val="134"/>
      </rPr>
      <t>2.5KM</t>
    </r>
    <r>
      <rPr>
        <sz val="14"/>
        <rFont val="方正仿宋_GBK"/>
        <charset val="134"/>
      </rPr>
      <t>）和入户管网（</t>
    </r>
    <r>
      <rPr>
        <sz val="14"/>
        <rFont val="Times New Roman"/>
        <charset val="134"/>
      </rPr>
      <t>D100</t>
    </r>
    <r>
      <rPr>
        <sz val="14"/>
        <rFont val="方正仿宋_GBK"/>
        <charset val="134"/>
      </rPr>
      <t>型</t>
    </r>
    <r>
      <rPr>
        <sz val="14"/>
        <rFont val="Times New Roman"/>
        <charset val="134"/>
      </rPr>
      <t>4.5KM</t>
    </r>
    <r>
      <rPr>
        <sz val="14"/>
        <rFont val="方正仿宋_GBK"/>
        <charset val="134"/>
      </rPr>
      <t>）改造完善；安装路灯</t>
    </r>
    <r>
      <rPr>
        <sz val="14"/>
        <rFont val="Times New Roman"/>
        <charset val="134"/>
      </rPr>
      <t>80</t>
    </r>
    <r>
      <rPr>
        <sz val="14"/>
        <rFont val="方正仿宋_GBK"/>
        <charset val="134"/>
      </rPr>
      <t>盏；油化道路</t>
    </r>
    <r>
      <rPr>
        <sz val="14"/>
        <rFont val="Times New Roman"/>
        <charset val="134"/>
      </rPr>
      <t>7000</t>
    </r>
    <r>
      <rPr>
        <sz val="14"/>
        <rFont val="方正仿宋_GBK"/>
        <charset val="134"/>
      </rPr>
      <t>㎡。实施韩家沟、围溪沟、奉中沟、魏家社区台包至学府星城沿线增绿添园项目。其中围溪沟沿线新增绿化面积</t>
    </r>
    <r>
      <rPr>
        <sz val="14"/>
        <rFont val="Times New Roman"/>
        <charset val="134"/>
      </rPr>
      <t>5000</t>
    </r>
    <r>
      <rPr>
        <sz val="14"/>
        <rFont val="方正仿宋_GBK"/>
        <charset val="134"/>
      </rPr>
      <t>㎡；韩家沟新增小公园</t>
    </r>
    <r>
      <rPr>
        <sz val="14"/>
        <rFont val="Times New Roman"/>
        <charset val="134"/>
      </rPr>
      <t>1</t>
    </r>
    <r>
      <rPr>
        <sz val="14"/>
        <rFont val="方正仿宋_GBK"/>
        <charset val="134"/>
      </rPr>
      <t>个，新增绿化面积</t>
    </r>
    <r>
      <rPr>
        <sz val="14"/>
        <rFont val="Times New Roman"/>
        <charset val="134"/>
      </rPr>
      <t>4000</t>
    </r>
    <r>
      <rPr>
        <sz val="14"/>
        <rFont val="方正仿宋_GBK"/>
        <charset val="134"/>
      </rPr>
      <t>㎡；魏家社区台包至学府星城边坡新增山体公园一个。</t>
    </r>
  </si>
  <si>
    <r>
      <rPr>
        <sz val="18"/>
        <rFont val="方正仿宋_GBK"/>
        <charset val="134"/>
      </rPr>
      <t>奉节县西部新区滨河公园配套商业</t>
    </r>
  </si>
  <si>
    <r>
      <rPr>
        <sz val="18"/>
        <rFont val="方正仿宋_GBK"/>
        <charset val="134"/>
      </rPr>
      <t>县生态旅游公司</t>
    </r>
  </si>
  <si>
    <r>
      <rPr>
        <sz val="14"/>
        <rFont val="方正仿宋_GBK"/>
        <charset val="134"/>
      </rPr>
      <t>规划用地面积约</t>
    </r>
    <r>
      <rPr>
        <sz val="14"/>
        <rFont val="Times New Roman"/>
        <charset val="134"/>
      </rPr>
      <t>15</t>
    </r>
    <r>
      <rPr>
        <sz val="14"/>
        <rFont val="方正仿宋_GBK"/>
        <charset val="134"/>
      </rPr>
      <t>亩，建筑面积约</t>
    </r>
    <r>
      <rPr>
        <sz val="14"/>
        <rFont val="Times New Roman"/>
        <charset val="134"/>
      </rPr>
      <t>10000</t>
    </r>
    <r>
      <rPr>
        <sz val="14"/>
        <rFont val="方正仿宋_GBK"/>
        <charset val="134"/>
      </rPr>
      <t>平方米。</t>
    </r>
  </si>
  <si>
    <r>
      <rPr>
        <sz val="18"/>
        <rFont val="方正仿宋_GBK"/>
        <charset val="134"/>
      </rPr>
      <t>奉节县乡镇垃圾中转站建设项目</t>
    </r>
  </si>
  <si>
    <r>
      <rPr>
        <sz val="18"/>
        <rFont val="方正仿宋_GBK"/>
        <charset val="134"/>
      </rPr>
      <t>县市容环境卫生管理所</t>
    </r>
    <r>
      <rPr>
        <sz val="18"/>
        <rFont val="Times New Roman"/>
        <charset val="134"/>
      </rPr>
      <t xml:space="preserve"></t>
    </r>
  </si>
  <si>
    <r>
      <rPr>
        <sz val="14"/>
        <rFont val="方正仿宋_GBK"/>
        <charset val="134"/>
      </rPr>
      <t>一是址拆除重建</t>
    </r>
    <r>
      <rPr>
        <sz val="14"/>
        <rFont val="Times New Roman"/>
        <charset val="134"/>
      </rPr>
      <t>1</t>
    </r>
    <r>
      <rPr>
        <sz val="14"/>
        <rFont val="方正仿宋_GBK"/>
        <charset val="134"/>
      </rPr>
      <t>座垃圾中转站，配置垃圾压缩设备、除臭设备等，完善室外道路、围墙、室外综合管网等辅助设施和给排水、消防等。设计转运规模为</t>
    </r>
    <r>
      <rPr>
        <sz val="14"/>
        <rFont val="Times New Roman"/>
        <charset val="134"/>
      </rPr>
      <t>100t/d</t>
    </r>
    <r>
      <rPr>
        <sz val="14"/>
        <rFont val="方正仿宋_GBK"/>
        <charset val="134"/>
      </rPr>
      <t>。二是改造提升</t>
    </r>
    <r>
      <rPr>
        <sz val="14"/>
        <rFont val="Times New Roman"/>
        <charset val="134"/>
      </rPr>
      <t>5</t>
    </r>
    <r>
      <rPr>
        <sz val="14"/>
        <rFont val="方正仿宋_GBK"/>
        <charset val="134"/>
      </rPr>
      <t>个垃圾中转站，更换垃圾压缩设备，增加除臭设备，完善进场道路、围墙、室外综合管网等辅助设施和给排水、消防等。</t>
    </r>
    <r>
      <rPr>
        <sz val="14"/>
        <rFont val="Times New Roman"/>
        <charset val="134"/>
      </rPr>
      <t xml:space="preserve"></t>
    </r>
  </si>
  <si>
    <r>
      <rPr>
        <sz val="18"/>
        <color theme="1"/>
        <rFont val="方正仿宋_GBK"/>
        <charset val="134"/>
      </rPr>
      <t>奉节县诗城广场区域恢复重建工程</t>
    </r>
  </si>
  <si>
    <t>县城区域</t>
  </si>
  <si>
    <r>
      <rPr>
        <sz val="14"/>
        <color theme="1"/>
        <rFont val="Times New Roman"/>
        <charset val="134"/>
      </rPr>
      <t>2023</t>
    </r>
    <r>
      <rPr>
        <sz val="14"/>
        <color theme="1"/>
        <rFont val="方正仿宋_GBK"/>
        <charset val="134"/>
      </rPr>
      <t>年以来，多次强降雨、特大暴雨，导致诗城广场南侧挡墙部分垮塌，需增设锚杆</t>
    </r>
    <r>
      <rPr>
        <sz val="14"/>
        <color theme="1"/>
        <rFont val="Times New Roman"/>
        <charset val="134"/>
      </rPr>
      <t>12000m</t>
    </r>
    <r>
      <rPr>
        <sz val="14"/>
        <color theme="1"/>
        <rFont val="方正仿宋_GBK"/>
        <charset val="134"/>
      </rPr>
      <t>，钢筋砼格梁约</t>
    </r>
    <r>
      <rPr>
        <sz val="14"/>
        <color theme="1"/>
        <rFont val="Times New Roman"/>
        <charset val="134"/>
      </rPr>
      <t>2300m</t>
    </r>
    <r>
      <rPr>
        <sz val="14"/>
        <color theme="1"/>
        <rFont val="方正仿宋_GBK"/>
        <charset val="134"/>
      </rPr>
      <t>；修复原防护面积约</t>
    </r>
    <r>
      <rPr>
        <sz val="14"/>
        <color theme="1"/>
        <rFont val="Times New Roman"/>
        <charset val="134"/>
      </rPr>
      <t>4100</t>
    </r>
    <r>
      <rPr>
        <sz val="14"/>
        <color theme="1"/>
        <rFont val="方正仿宋_GBK"/>
        <charset val="134"/>
      </rPr>
      <t>平米，广场修复</t>
    </r>
    <r>
      <rPr>
        <sz val="14"/>
        <color theme="1"/>
        <rFont val="Times New Roman"/>
        <charset val="134"/>
      </rPr>
      <t>1</t>
    </r>
    <r>
      <rPr>
        <sz val="14"/>
        <color theme="1"/>
        <rFont val="方正仿宋_GBK"/>
        <charset val="134"/>
      </rPr>
      <t>万平方米，整治排水系统，广场周边道路整治</t>
    </r>
    <r>
      <rPr>
        <sz val="14"/>
        <color theme="1"/>
        <rFont val="Times New Roman"/>
        <charset val="134"/>
      </rPr>
      <t>5600</t>
    </r>
    <r>
      <rPr>
        <sz val="14"/>
        <color theme="1"/>
        <rFont val="方正仿宋_GBK"/>
        <charset val="134"/>
      </rPr>
      <t>平方米，雨污水整治</t>
    </r>
    <r>
      <rPr>
        <sz val="14"/>
        <color theme="1"/>
        <rFont val="Times New Roman"/>
        <charset val="134"/>
      </rPr>
      <t>400</t>
    </r>
    <r>
      <rPr>
        <sz val="14"/>
        <color theme="1"/>
        <rFont val="方正仿宋_GBK"/>
        <charset val="134"/>
      </rPr>
      <t>米。</t>
    </r>
  </si>
  <si>
    <r>
      <rPr>
        <sz val="18"/>
        <color theme="1"/>
        <rFont val="方正仿宋_GBK"/>
        <charset val="134"/>
      </rPr>
      <t>奉节县城区高边坡、高挡墙灾重建工程</t>
    </r>
  </si>
  <si>
    <r>
      <rPr>
        <sz val="14"/>
        <color theme="1"/>
        <rFont val="Times New Roman"/>
        <charset val="134"/>
      </rPr>
      <t>2023</t>
    </r>
    <r>
      <rPr>
        <sz val="14"/>
        <color theme="1"/>
        <rFont val="方正仿宋_GBK"/>
        <charset val="134"/>
      </rPr>
      <t>年以来，多次强降雨、特大暴雨，导致黑汉包下段、客运中心北侧、县委宿舍南侧、凤凰山等</t>
    </r>
    <r>
      <rPr>
        <sz val="14"/>
        <color theme="1"/>
        <rFont val="Times New Roman"/>
        <charset val="134"/>
      </rPr>
      <t>17</t>
    </r>
    <r>
      <rPr>
        <sz val="14"/>
        <color theme="1"/>
        <rFont val="方正仿宋_GBK"/>
        <charset val="134"/>
      </rPr>
      <t>处城区高边坡、高挡墙及城区九号桥部分垮塌，灾后重建约</t>
    </r>
    <r>
      <rPr>
        <sz val="14"/>
        <color theme="1"/>
        <rFont val="Times New Roman"/>
        <charset val="134"/>
      </rPr>
      <t>90000</t>
    </r>
    <r>
      <rPr>
        <sz val="14"/>
        <color theme="1"/>
        <rFont val="方正仿宋_GBK"/>
        <charset val="134"/>
      </rPr>
      <t>万平方米，城区九号桥灾后恢复。</t>
    </r>
  </si>
  <si>
    <r>
      <rPr>
        <sz val="18"/>
        <color theme="1"/>
        <rFont val="方正仿宋_GBK"/>
        <charset val="134"/>
      </rPr>
      <t>奉节县老城区小区市政基础设施灾后重建工程</t>
    </r>
  </si>
  <si>
    <r>
      <rPr>
        <sz val="14"/>
        <color theme="1"/>
        <rFont val="Times New Roman"/>
        <charset val="134"/>
      </rPr>
      <t>2023</t>
    </r>
    <r>
      <rPr>
        <sz val="14"/>
        <color theme="1"/>
        <rFont val="方正仿宋_GBK"/>
        <charset val="134"/>
      </rPr>
      <t>年以来，多次强降雨、特大暴雨，导致城区安全扶栏、道路及人行道，路灯及线路等部分损毁，需灾后恢复重建城区安全护栏</t>
    </r>
    <r>
      <rPr>
        <sz val="14"/>
        <color theme="1"/>
        <rFont val="Times New Roman"/>
        <charset val="134"/>
      </rPr>
      <t>31</t>
    </r>
    <r>
      <rPr>
        <sz val="14"/>
        <color theme="1"/>
        <rFont val="方正仿宋_GBK"/>
        <charset val="134"/>
      </rPr>
      <t>公里、城区破损道路</t>
    </r>
    <r>
      <rPr>
        <sz val="14"/>
        <color theme="1"/>
        <rFont val="Times New Roman"/>
        <charset val="134"/>
      </rPr>
      <t>15</t>
    </r>
    <r>
      <rPr>
        <sz val="14"/>
        <color theme="1"/>
        <rFont val="方正仿宋_GBK"/>
        <charset val="134"/>
      </rPr>
      <t>万平方米，新建路灯</t>
    </r>
    <r>
      <rPr>
        <sz val="14"/>
        <color theme="1"/>
        <rFont val="Times New Roman"/>
        <charset val="134"/>
      </rPr>
      <t>2000</t>
    </r>
    <r>
      <rPr>
        <sz val="14"/>
        <color theme="1"/>
        <rFont val="方正仿宋_GBK"/>
        <charset val="134"/>
      </rPr>
      <t>盏，改造路灯</t>
    </r>
    <r>
      <rPr>
        <sz val="14"/>
        <color theme="1"/>
        <rFont val="Times New Roman"/>
        <charset val="134"/>
      </rPr>
      <t>1000</t>
    </r>
    <r>
      <rPr>
        <sz val="14"/>
        <color theme="1"/>
        <rFont val="方正仿宋_GBK"/>
        <charset val="134"/>
      </rPr>
      <t>盏，更换老化线路</t>
    </r>
    <r>
      <rPr>
        <sz val="14"/>
        <color theme="1"/>
        <rFont val="Times New Roman"/>
        <charset val="134"/>
      </rPr>
      <t>15000</t>
    </r>
    <r>
      <rPr>
        <sz val="14"/>
        <color theme="1"/>
        <rFont val="方正仿宋_GBK"/>
        <charset val="134"/>
      </rPr>
      <t>米，人行道透水砖更换生态砖</t>
    </r>
    <r>
      <rPr>
        <sz val="14"/>
        <color theme="1"/>
        <rFont val="Times New Roman"/>
        <charset val="134"/>
      </rPr>
      <t>15</t>
    </r>
    <r>
      <rPr>
        <sz val="14"/>
        <color theme="1"/>
        <rFont val="方正仿宋_GBK"/>
        <charset val="134"/>
      </rPr>
      <t>万平方米。</t>
    </r>
  </si>
  <si>
    <r>
      <rPr>
        <sz val="18"/>
        <color theme="1"/>
        <rFont val="方正仿宋_GBK"/>
        <charset val="134"/>
      </rPr>
      <t>奉节县城区桥梁整治及在线监测项目</t>
    </r>
  </si>
  <si>
    <r>
      <rPr>
        <sz val="14"/>
        <color theme="1"/>
        <rFont val="Times New Roman"/>
        <charset val="134"/>
      </rPr>
      <t>2023</t>
    </r>
    <r>
      <rPr>
        <sz val="14"/>
        <color theme="1"/>
        <rFont val="方正仿宋_GBK"/>
        <charset val="134"/>
      </rPr>
      <t>年以来，多次强降雨、特大暴雨，导致城区</t>
    </r>
    <r>
      <rPr>
        <sz val="14"/>
        <color theme="1"/>
        <rFont val="Times New Roman"/>
        <charset val="134"/>
      </rPr>
      <t>41</t>
    </r>
    <r>
      <rPr>
        <sz val="14"/>
        <color theme="1"/>
        <rFont val="方正仿宋_GBK"/>
        <charset val="134"/>
      </rPr>
      <t>座桥梁部分损毁，灾后恢复整治</t>
    </r>
    <r>
      <rPr>
        <sz val="14"/>
        <color theme="1"/>
        <rFont val="Times New Roman"/>
        <charset val="134"/>
      </rPr>
      <t>41</t>
    </r>
    <r>
      <rPr>
        <sz val="14"/>
        <color theme="1"/>
        <rFont val="方正仿宋_GBK"/>
        <charset val="134"/>
      </rPr>
      <t>座桥梁及在线监测。</t>
    </r>
  </si>
  <si>
    <r>
      <rPr>
        <sz val="18"/>
        <color theme="1"/>
        <rFont val="方正仿宋_GBK"/>
        <charset val="134"/>
      </rPr>
      <t>奉节县朱衣河库岸灾后恢复建设工程</t>
    </r>
  </si>
  <si>
    <t>县城市园林绿化管理所</t>
  </si>
  <si>
    <r>
      <rPr>
        <sz val="14"/>
        <color theme="1"/>
        <rFont val="Times New Roman"/>
        <charset val="134"/>
      </rPr>
      <t>2023</t>
    </r>
    <r>
      <rPr>
        <sz val="14"/>
        <color theme="1"/>
        <rFont val="方正仿宋_GBK"/>
        <charset val="134"/>
      </rPr>
      <t>年以来，多次强降雨、特大暴雨，导致长江一级支流朱衣河流域</t>
    </r>
    <r>
      <rPr>
        <sz val="14"/>
        <color theme="1"/>
        <rFont val="Times New Roman"/>
        <charset val="134"/>
      </rPr>
      <t>5</t>
    </r>
    <r>
      <rPr>
        <sz val="14"/>
        <color theme="1"/>
        <rFont val="方正仿宋_GBK"/>
        <charset val="134"/>
      </rPr>
      <t>处部分垮塌，灾后恢复建设</t>
    </r>
    <r>
      <rPr>
        <sz val="14"/>
        <color theme="1"/>
        <rFont val="Times New Roman"/>
        <charset val="134"/>
      </rPr>
      <t>6</t>
    </r>
    <r>
      <rPr>
        <sz val="14"/>
        <color theme="1"/>
        <rFont val="方正仿宋_GBK"/>
        <charset val="134"/>
      </rPr>
      <t>万平方米库岸，白蚁等害堤生物防治。</t>
    </r>
  </si>
  <si>
    <r>
      <rPr>
        <sz val="18"/>
        <color theme="1"/>
        <rFont val="方正仿宋_GBK"/>
        <charset val="134"/>
      </rPr>
      <t>奉节县生活垃圾应急填埋场灾后恢复建设工程</t>
    </r>
  </si>
  <si>
    <t>县市容环境卫生管理所</t>
  </si>
  <si>
    <r>
      <rPr>
        <sz val="14"/>
        <color theme="1"/>
        <rFont val="Times New Roman"/>
        <charset val="134"/>
      </rPr>
      <t>2023</t>
    </r>
    <r>
      <rPr>
        <sz val="14"/>
        <color theme="1"/>
        <rFont val="方正仿宋_GBK"/>
        <charset val="134"/>
      </rPr>
      <t>年以来，多次强降雨、特大暴雨，导致生活垃圾应急填埋场部分损毁及填埋场外侧边坡部分垮塌，生活垃圾填埋场的防渗系统灾后恢复、包括渗沥液及填埋气体收集导排、地表水导排系统雨污分流等，填埋场边坡灾后重建、渗滤液处置等；</t>
    </r>
    <r>
      <rPr>
        <sz val="14"/>
        <color theme="1"/>
        <rFont val="Times New Roman"/>
        <charset val="134"/>
      </rPr>
      <t>40</t>
    </r>
    <r>
      <rPr>
        <sz val="14"/>
        <color theme="1"/>
        <rFont val="方正仿宋_GBK"/>
        <charset val="134"/>
      </rPr>
      <t>万吨生活垃圾外运至环保能源发电厂焚烧。</t>
    </r>
  </si>
  <si>
    <r>
      <rPr>
        <sz val="18"/>
        <color theme="1"/>
        <rFont val="方正仿宋_GBK"/>
        <charset val="134"/>
      </rPr>
      <t>奉节县城区公园安全隐患点及浇灌系统灾后恢复建设工程</t>
    </r>
  </si>
  <si>
    <r>
      <rPr>
        <sz val="14"/>
        <color theme="1"/>
        <rFont val="Times New Roman"/>
        <charset val="134"/>
      </rPr>
      <t>2023</t>
    </r>
    <r>
      <rPr>
        <sz val="14"/>
        <color theme="1"/>
        <rFont val="方正仿宋_GBK"/>
        <charset val="134"/>
      </rPr>
      <t>年以来，多次强降雨、特大暴雨，导致鱼复公园、彩云公园、太白公园、后山公园、黑汉包公园等出现自然灾害隐患点，灾后恢复建设</t>
    </r>
    <r>
      <rPr>
        <sz val="14"/>
        <color theme="1"/>
        <rFont val="Times New Roman"/>
        <charset val="134"/>
      </rPr>
      <t>6000</t>
    </r>
    <r>
      <rPr>
        <sz val="14"/>
        <color theme="1"/>
        <rFont val="方正仿宋_GBK"/>
        <charset val="134"/>
      </rPr>
      <t>平方米。</t>
    </r>
  </si>
  <si>
    <r>
      <rPr>
        <sz val="18"/>
        <color indexed="8"/>
        <rFont val="方正仿宋_GBK"/>
        <charset val="134"/>
      </rPr>
      <t>奉节县垃圾中转站建设工程</t>
    </r>
  </si>
  <si>
    <r>
      <rPr>
        <sz val="14"/>
        <color indexed="8"/>
        <rFont val="方正仿宋_GBK"/>
        <charset val="134"/>
      </rPr>
      <t>改建兴隆、吐祥、公平</t>
    </r>
    <r>
      <rPr>
        <sz val="14"/>
        <color indexed="8"/>
        <rFont val="Times New Roman"/>
        <charset val="134"/>
      </rPr>
      <t>3</t>
    </r>
    <r>
      <rPr>
        <sz val="14"/>
        <color indexed="8"/>
        <rFont val="方正仿宋_GBK"/>
        <charset val="134"/>
      </rPr>
      <t>座</t>
    </r>
    <r>
      <rPr>
        <sz val="14"/>
        <color indexed="8"/>
        <rFont val="Times New Roman"/>
        <charset val="134"/>
      </rPr>
      <t>100</t>
    </r>
    <r>
      <rPr>
        <sz val="14"/>
        <color indexed="8"/>
        <rFont val="方正仿宋_GBK"/>
        <charset val="134"/>
      </rPr>
      <t>吨垃圾中转站、改造青龙、甲高、新民、草堂、飞洋座</t>
    </r>
    <r>
      <rPr>
        <sz val="14"/>
        <color indexed="8"/>
        <rFont val="Times New Roman"/>
        <charset val="134"/>
      </rPr>
      <t>5</t>
    </r>
    <r>
      <rPr>
        <sz val="14"/>
        <color indexed="8"/>
        <rFont val="方正仿宋_GBK"/>
        <charset val="134"/>
      </rPr>
      <t>垃圾中转站。配套垃圾转运车辆</t>
    </r>
    <r>
      <rPr>
        <sz val="14"/>
        <color indexed="8"/>
        <rFont val="Times New Roman"/>
        <charset val="134"/>
      </rPr>
      <t>55</t>
    </r>
    <r>
      <rPr>
        <sz val="14"/>
        <color indexed="8"/>
        <rFont val="方正仿宋_GBK"/>
        <charset val="134"/>
      </rPr>
      <t>吨</t>
    </r>
    <r>
      <rPr>
        <sz val="14"/>
        <color indexed="8"/>
        <rFont val="Times New Roman"/>
        <charset val="134"/>
      </rPr>
      <t>3</t>
    </r>
    <r>
      <rPr>
        <sz val="14"/>
        <color indexed="8"/>
        <rFont val="方正仿宋_GBK"/>
        <charset val="134"/>
      </rPr>
      <t>辆，</t>
    </r>
    <r>
      <rPr>
        <sz val="14"/>
        <color indexed="8"/>
        <rFont val="Times New Roman"/>
        <charset val="134"/>
      </rPr>
      <t>35</t>
    </r>
    <r>
      <rPr>
        <sz val="14"/>
        <color indexed="8"/>
        <rFont val="方正仿宋_GBK"/>
        <charset val="134"/>
      </rPr>
      <t>吨</t>
    </r>
    <r>
      <rPr>
        <sz val="14"/>
        <color indexed="8"/>
        <rFont val="Times New Roman"/>
        <charset val="134"/>
      </rPr>
      <t>13</t>
    </r>
    <r>
      <rPr>
        <sz val="14"/>
        <color indexed="8"/>
        <rFont val="方正仿宋_GBK"/>
        <charset val="134"/>
      </rPr>
      <t>辆，前端收运车辆</t>
    </r>
    <r>
      <rPr>
        <sz val="14"/>
        <color indexed="8"/>
        <rFont val="Times New Roman"/>
        <charset val="134"/>
      </rPr>
      <t>5</t>
    </r>
    <r>
      <rPr>
        <sz val="14"/>
        <color indexed="8"/>
        <rFont val="方正仿宋_GBK"/>
        <charset val="134"/>
      </rPr>
      <t>吨</t>
    </r>
    <r>
      <rPr>
        <sz val="14"/>
        <color indexed="8"/>
        <rFont val="Times New Roman"/>
        <charset val="134"/>
      </rPr>
      <t>15</t>
    </r>
    <r>
      <rPr>
        <sz val="14"/>
        <color indexed="8"/>
        <rFont val="方正仿宋_GBK"/>
        <charset val="134"/>
      </rPr>
      <t>辆，</t>
    </r>
    <r>
      <rPr>
        <sz val="14"/>
        <color indexed="8"/>
        <rFont val="Times New Roman"/>
        <charset val="134"/>
      </rPr>
      <t>3</t>
    </r>
    <r>
      <rPr>
        <sz val="14"/>
        <color indexed="8"/>
        <rFont val="方正仿宋_GBK"/>
        <charset val="134"/>
      </rPr>
      <t>吨</t>
    </r>
    <r>
      <rPr>
        <sz val="14"/>
        <color indexed="8"/>
        <rFont val="Times New Roman"/>
        <charset val="134"/>
      </rPr>
      <t>60</t>
    </r>
    <r>
      <rPr>
        <sz val="14"/>
        <color indexed="8"/>
        <rFont val="方正仿宋_GBK"/>
        <charset val="134"/>
      </rPr>
      <t>辆。</t>
    </r>
  </si>
  <si>
    <r>
      <rPr>
        <sz val="18"/>
        <color indexed="8"/>
        <rFont val="方正仿宋_GBK"/>
        <charset val="134"/>
      </rPr>
      <t>奉节县城区高边坡、高挡墙防灾减灾修复工程</t>
    </r>
  </si>
  <si>
    <r>
      <rPr>
        <sz val="14"/>
        <color indexed="8"/>
        <rFont val="方正仿宋_GBK"/>
        <charset val="134"/>
      </rPr>
      <t>黑汉包下段、客运中心北侧、县委宿舍南侧、凤凰山等</t>
    </r>
    <r>
      <rPr>
        <sz val="14"/>
        <color indexed="8"/>
        <rFont val="Times New Roman"/>
        <charset val="134"/>
      </rPr>
      <t>17</t>
    </r>
    <r>
      <rPr>
        <sz val="14"/>
        <color indexed="8"/>
        <rFont val="方正仿宋_GBK"/>
        <charset val="134"/>
      </rPr>
      <t>处城区高边坡、高挡墙治理约</t>
    </r>
    <r>
      <rPr>
        <sz val="14"/>
        <color indexed="8"/>
        <rFont val="Times New Roman"/>
        <charset val="134"/>
      </rPr>
      <t>90000</t>
    </r>
    <r>
      <rPr>
        <sz val="14"/>
        <color indexed="8"/>
        <rFont val="方正仿宋_GBK"/>
        <charset val="134"/>
      </rPr>
      <t>万平方米，城区九号桥除险加固。</t>
    </r>
  </si>
  <si>
    <r>
      <rPr>
        <sz val="18"/>
        <rFont val="方正仿宋_GBK"/>
        <charset val="134"/>
      </rPr>
      <t>奉节县城区生活垃圾分类收运系统建设</t>
    </r>
  </si>
  <si>
    <r>
      <rPr>
        <sz val="14"/>
        <rFont val="方正仿宋_GBK"/>
        <charset val="134"/>
      </rPr>
      <t>建设垃圾转运站</t>
    </r>
    <r>
      <rPr>
        <sz val="14"/>
        <rFont val="Times New Roman"/>
        <charset val="134"/>
      </rPr>
      <t>1</t>
    </r>
    <r>
      <rPr>
        <sz val="14"/>
        <rFont val="方正仿宋_GBK"/>
        <charset val="134"/>
      </rPr>
      <t>座（</t>
    </r>
    <r>
      <rPr>
        <sz val="14"/>
        <rFont val="Times New Roman"/>
        <charset val="134"/>
      </rPr>
      <t>100</t>
    </r>
    <r>
      <rPr>
        <sz val="14"/>
        <rFont val="方正仿宋_GBK"/>
        <charset val="134"/>
      </rPr>
      <t>吨</t>
    </r>
    <r>
      <rPr>
        <sz val="14"/>
        <rFont val="Times New Roman"/>
        <charset val="134"/>
      </rPr>
      <t>/</t>
    </r>
    <r>
      <rPr>
        <sz val="14"/>
        <rFont val="方正仿宋_GBK"/>
        <charset val="134"/>
      </rPr>
      <t>日），智能垃圾分类箱体</t>
    </r>
    <r>
      <rPr>
        <sz val="14"/>
        <rFont val="Times New Roman"/>
        <charset val="134"/>
      </rPr>
      <t>600</t>
    </r>
    <r>
      <rPr>
        <sz val="14"/>
        <rFont val="方正仿宋_GBK"/>
        <charset val="134"/>
      </rPr>
      <t>个、普通垃圾分类箱</t>
    </r>
    <r>
      <rPr>
        <sz val="14"/>
        <rFont val="Times New Roman"/>
        <charset val="134"/>
      </rPr>
      <t>1800</t>
    </r>
    <r>
      <rPr>
        <sz val="14"/>
        <rFont val="方正仿宋_GBK"/>
        <charset val="134"/>
      </rPr>
      <t>个、无泄漏压缩式垃圾车</t>
    </r>
    <r>
      <rPr>
        <sz val="14"/>
        <rFont val="Times New Roman"/>
        <charset val="134"/>
      </rPr>
      <t>6</t>
    </r>
    <r>
      <rPr>
        <sz val="14"/>
        <rFont val="方正仿宋_GBK"/>
        <charset val="134"/>
      </rPr>
      <t>台、密闭式生活垃圾运输车</t>
    </r>
    <r>
      <rPr>
        <sz val="14"/>
        <rFont val="Times New Roman"/>
        <charset val="134"/>
      </rPr>
      <t>6</t>
    </r>
    <r>
      <rPr>
        <sz val="14"/>
        <rFont val="方正仿宋_GBK"/>
        <charset val="134"/>
      </rPr>
      <t>台、密闭式餐厨垃圾运输车</t>
    </r>
    <r>
      <rPr>
        <sz val="14"/>
        <rFont val="Times New Roman"/>
        <charset val="134"/>
      </rPr>
      <t>4</t>
    </r>
    <r>
      <rPr>
        <sz val="14"/>
        <rFont val="方正仿宋_GBK"/>
        <charset val="134"/>
      </rPr>
      <t>台、扫地车</t>
    </r>
    <r>
      <rPr>
        <sz val="14"/>
        <rFont val="Times New Roman"/>
        <charset val="134"/>
      </rPr>
      <t>9</t>
    </r>
    <r>
      <rPr>
        <sz val="14"/>
        <rFont val="方正仿宋_GBK"/>
        <charset val="134"/>
      </rPr>
      <t>台、洒水车</t>
    </r>
    <r>
      <rPr>
        <sz val="14"/>
        <rFont val="Times New Roman"/>
        <charset val="134"/>
      </rPr>
      <t>9</t>
    </r>
    <r>
      <rPr>
        <sz val="14"/>
        <rFont val="方正仿宋_GBK"/>
        <charset val="134"/>
      </rPr>
      <t>台、吸污车</t>
    </r>
    <r>
      <rPr>
        <sz val="14"/>
        <rFont val="Times New Roman"/>
        <charset val="134"/>
      </rPr>
      <t>4</t>
    </r>
    <r>
      <rPr>
        <sz val="14"/>
        <rFont val="方正仿宋_GBK"/>
        <charset val="134"/>
      </rPr>
      <t>台。</t>
    </r>
  </si>
  <si>
    <r>
      <rPr>
        <sz val="18"/>
        <rFont val="方正仿宋_GBK"/>
        <charset val="134"/>
      </rPr>
      <t>奉节县乡镇生活垃圾分类收运系统建设</t>
    </r>
  </si>
  <si>
    <r>
      <rPr>
        <sz val="14"/>
        <rFont val="方正仿宋_GBK"/>
        <charset val="134"/>
      </rPr>
      <t>建设生活垃圾分类市级示范村（社区）</t>
    </r>
    <r>
      <rPr>
        <sz val="14"/>
        <rFont val="Times New Roman"/>
        <charset val="134"/>
      </rPr>
      <t>372</t>
    </r>
    <r>
      <rPr>
        <sz val="14"/>
        <rFont val="方正仿宋_GBK"/>
        <charset val="134"/>
      </rPr>
      <t>个，配备生活垃圾分类亭</t>
    </r>
    <r>
      <rPr>
        <sz val="14"/>
        <rFont val="Times New Roman"/>
        <charset val="134"/>
      </rPr>
      <t>600</t>
    </r>
    <r>
      <rPr>
        <sz val="14"/>
        <rFont val="方正仿宋_GBK"/>
        <charset val="134"/>
      </rPr>
      <t>个、垃圾分类箱体</t>
    </r>
    <r>
      <rPr>
        <sz val="14"/>
        <rFont val="Times New Roman"/>
        <charset val="134"/>
      </rPr>
      <t>5000</t>
    </r>
    <r>
      <rPr>
        <sz val="14"/>
        <rFont val="方正仿宋_GBK"/>
        <charset val="134"/>
      </rPr>
      <t>个、村内收运车</t>
    </r>
    <r>
      <rPr>
        <sz val="14"/>
        <rFont val="Times New Roman"/>
        <charset val="134"/>
      </rPr>
      <t>500</t>
    </r>
    <r>
      <rPr>
        <sz val="14"/>
        <rFont val="方正仿宋_GBK"/>
        <charset val="134"/>
      </rPr>
      <t>辆、分类转运车</t>
    </r>
    <r>
      <rPr>
        <sz val="14"/>
        <rFont val="Times New Roman"/>
        <charset val="134"/>
      </rPr>
      <t>50</t>
    </r>
    <r>
      <rPr>
        <sz val="14"/>
        <rFont val="方正仿宋_GBK"/>
        <charset val="134"/>
      </rPr>
      <t>辆。</t>
    </r>
  </si>
  <si>
    <r>
      <rPr>
        <sz val="18"/>
        <rFont val="方正仿宋_GBK"/>
        <charset val="134"/>
      </rPr>
      <t>奉节县水域清漂二期及码头库岸整治工程</t>
    </r>
    <r>
      <rPr>
        <sz val="18"/>
        <rFont val="Times New Roman"/>
        <charset val="134"/>
      </rPr>
      <t xml:space="preserve"></t>
    </r>
  </si>
  <si>
    <r>
      <rPr>
        <sz val="14"/>
        <rFont val="方正仿宋_GBK"/>
        <charset val="134"/>
      </rPr>
      <t>购置清漂设施设备：</t>
    </r>
    <r>
      <rPr>
        <sz val="14"/>
        <rFont val="Times New Roman"/>
        <charset val="134"/>
      </rPr>
      <t>3</t>
    </r>
    <r>
      <rPr>
        <sz val="14"/>
        <rFont val="方正仿宋_GBK"/>
        <charset val="134"/>
      </rPr>
      <t>艘全自动机械化水域清漂、</t>
    </r>
    <r>
      <rPr>
        <sz val="14"/>
        <rFont val="Times New Roman"/>
        <charset val="134"/>
      </rPr>
      <t>1</t>
    </r>
    <r>
      <rPr>
        <sz val="14"/>
        <rFont val="方正仿宋_GBK"/>
        <charset val="134"/>
      </rPr>
      <t>艘平板趸船、</t>
    </r>
    <r>
      <rPr>
        <sz val="14"/>
        <rFont val="Times New Roman"/>
        <charset val="134"/>
      </rPr>
      <t>1</t>
    </r>
    <r>
      <rPr>
        <sz val="14"/>
        <rFont val="方正仿宋_GBK"/>
        <charset val="134"/>
      </rPr>
      <t>辆装载机、</t>
    </r>
    <r>
      <rPr>
        <sz val="14"/>
        <rFont val="Times New Roman"/>
        <charset val="134"/>
      </rPr>
      <t>1</t>
    </r>
    <r>
      <rPr>
        <sz val="14"/>
        <rFont val="方正仿宋_GBK"/>
        <charset val="134"/>
      </rPr>
      <t>台破碎机、</t>
    </r>
    <r>
      <rPr>
        <sz val="14"/>
        <rFont val="Times New Roman"/>
        <charset val="134"/>
      </rPr>
      <t>10</t>
    </r>
    <r>
      <rPr>
        <sz val="14"/>
        <rFont val="方正仿宋_GBK"/>
        <charset val="134"/>
      </rPr>
      <t>艘人工清漂船、智能移动式监控设备</t>
    </r>
    <r>
      <rPr>
        <sz val="14"/>
        <rFont val="Times New Roman"/>
        <charset val="134"/>
      </rPr>
      <t>2</t>
    </r>
    <r>
      <rPr>
        <sz val="14"/>
        <rFont val="方正仿宋_GBK"/>
        <charset val="134"/>
      </rPr>
      <t>套、固定式监控设备</t>
    </r>
    <r>
      <rPr>
        <sz val="14"/>
        <rFont val="Times New Roman"/>
        <charset val="134"/>
      </rPr>
      <t>10</t>
    </r>
    <r>
      <rPr>
        <sz val="14"/>
        <rFont val="方正仿宋_GBK"/>
        <charset val="134"/>
      </rPr>
      <t>套、整治奉节县环卫清漂码头库岸面积</t>
    </r>
    <r>
      <rPr>
        <sz val="14"/>
        <rFont val="Times New Roman"/>
        <charset val="134"/>
      </rPr>
      <t>25</t>
    </r>
    <r>
      <rPr>
        <sz val="14"/>
        <rFont val="方正仿宋_GBK"/>
        <charset val="134"/>
      </rPr>
      <t>平方千米。</t>
    </r>
  </si>
  <si>
    <r>
      <rPr>
        <sz val="18"/>
        <rFont val="方正仿宋_GBK"/>
        <charset val="134"/>
      </rPr>
      <t>奉节县船舶废弃物</t>
    </r>
    <r>
      <rPr>
        <sz val="18"/>
        <rFont val="Times New Roman"/>
        <charset val="134"/>
      </rPr>
      <t xml:space="preserve">
</t>
    </r>
    <r>
      <rPr>
        <sz val="18"/>
        <rFont val="方正仿宋_GBK"/>
        <charset val="134"/>
      </rPr>
      <t>接收处置配套设施</t>
    </r>
    <r>
      <rPr>
        <sz val="18"/>
        <rFont val="Times New Roman"/>
        <charset val="134"/>
      </rPr>
      <t xml:space="preserve">
</t>
    </r>
    <r>
      <rPr>
        <sz val="18"/>
        <rFont val="方正仿宋_GBK"/>
        <charset val="134"/>
      </rPr>
      <t>建设和运行项目</t>
    </r>
  </si>
  <si>
    <r>
      <rPr>
        <sz val="14"/>
        <rFont val="方正仿宋_GBK"/>
        <charset val="134"/>
      </rPr>
      <t>新建船舶废弃物接受处置设施，日均处置生活垃圾</t>
    </r>
    <r>
      <rPr>
        <sz val="14"/>
        <rFont val="Times New Roman"/>
        <charset val="134"/>
      </rPr>
      <t>3</t>
    </r>
    <r>
      <rPr>
        <sz val="14"/>
        <rFont val="方正仿宋_GBK"/>
        <charset val="134"/>
      </rPr>
      <t>吨，处置生活污水</t>
    </r>
    <r>
      <rPr>
        <sz val="14"/>
        <rFont val="Times New Roman"/>
        <charset val="134"/>
      </rPr>
      <t>260</t>
    </r>
    <r>
      <rPr>
        <sz val="14"/>
        <rFont val="方正仿宋_GBK"/>
        <charset val="134"/>
      </rPr>
      <t>吨、含油污水</t>
    </r>
    <r>
      <rPr>
        <sz val="14"/>
        <rFont val="Times New Roman"/>
        <charset val="134"/>
      </rPr>
      <t>1</t>
    </r>
    <r>
      <rPr>
        <sz val="14"/>
        <rFont val="方正仿宋_GBK"/>
        <charset val="134"/>
      </rPr>
      <t>吨。</t>
    </r>
  </si>
  <si>
    <r>
      <rPr>
        <sz val="18"/>
        <rFont val="方正仿宋_GBK"/>
        <charset val="134"/>
      </rPr>
      <t>奉节县乡镇垃圾二次中转站建设项目</t>
    </r>
  </si>
  <si>
    <r>
      <rPr>
        <sz val="14"/>
        <rFont val="方正仿宋_GBK"/>
        <charset val="134"/>
      </rPr>
      <t>建设垃圾转运站</t>
    </r>
    <r>
      <rPr>
        <sz val="14"/>
        <rFont val="Times New Roman"/>
        <charset val="134"/>
      </rPr>
      <t>1</t>
    </r>
    <r>
      <rPr>
        <sz val="14"/>
        <rFont val="方正仿宋_GBK"/>
        <charset val="134"/>
      </rPr>
      <t>座，建设规模为</t>
    </r>
    <r>
      <rPr>
        <sz val="14"/>
        <rFont val="Times New Roman"/>
        <charset val="134"/>
      </rPr>
      <t>400</t>
    </r>
    <r>
      <rPr>
        <sz val="14"/>
        <rFont val="方正仿宋_GBK"/>
        <charset val="134"/>
      </rPr>
      <t>吨</t>
    </r>
    <r>
      <rPr>
        <sz val="14"/>
        <rFont val="Times New Roman"/>
        <charset val="134"/>
      </rPr>
      <t>/</t>
    </r>
    <r>
      <rPr>
        <sz val="14"/>
        <rFont val="方正仿宋_GBK"/>
        <charset val="134"/>
      </rPr>
      <t>日。</t>
    </r>
  </si>
  <si>
    <r>
      <rPr>
        <sz val="18"/>
        <rFont val="方正仿宋_GBK"/>
        <charset val="134"/>
      </rPr>
      <t>奉节县城区及场镇公粪池标准化处置项目</t>
    </r>
  </si>
  <si>
    <r>
      <rPr>
        <sz val="14"/>
        <rFont val="方正仿宋_GBK"/>
        <charset val="134"/>
      </rPr>
      <t>标准化改造及智慧化处置奉节县城区及场镇公粪池。</t>
    </r>
  </si>
  <si>
    <r>
      <rPr>
        <b/>
        <sz val="18"/>
        <rFont val="方正仿宋_GBK"/>
        <charset val="134"/>
      </rPr>
      <t>十一、县林业局（</t>
    </r>
    <r>
      <rPr>
        <b/>
        <sz val="18"/>
        <rFont val="Times New Roman"/>
        <charset val="134"/>
      </rPr>
      <t>5</t>
    </r>
    <r>
      <rPr>
        <b/>
        <sz val="18"/>
        <rFont val="方正仿宋_GBK"/>
        <charset val="134"/>
      </rPr>
      <t>个）</t>
    </r>
  </si>
  <si>
    <r>
      <rPr>
        <sz val="18"/>
        <rFont val="方正仿宋_GBK"/>
        <charset val="134"/>
      </rPr>
      <t>奉节县森林质量精准提升项目</t>
    </r>
    <r>
      <rPr>
        <sz val="18"/>
        <rFont val="Times New Roman"/>
        <charset val="134"/>
      </rPr>
      <t>(</t>
    </r>
    <r>
      <rPr>
        <sz val="18"/>
        <rFont val="方正仿宋_GBK"/>
        <charset val="134"/>
      </rPr>
      <t>一期）</t>
    </r>
  </si>
  <si>
    <r>
      <rPr>
        <sz val="18"/>
        <rFont val="方正仿宋_GBK"/>
        <charset val="134"/>
      </rPr>
      <t>肖功勋</t>
    </r>
  </si>
  <si>
    <r>
      <rPr>
        <sz val="14"/>
        <rFont val="方正仿宋_GBK"/>
        <charset val="134"/>
      </rPr>
      <t>本项目实施营造林规模</t>
    </r>
    <r>
      <rPr>
        <sz val="14"/>
        <rFont val="Times New Roman"/>
        <charset val="134"/>
      </rPr>
      <t xml:space="preserve"> 200000.00 </t>
    </r>
    <r>
      <rPr>
        <sz val="14"/>
        <rFont val="方正仿宋_GBK"/>
        <charset val="134"/>
      </rPr>
      <t>亩，其中包括新造用材林</t>
    </r>
    <r>
      <rPr>
        <sz val="14"/>
        <rFont val="Times New Roman"/>
        <charset val="134"/>
      </rPr>
      <t xml:space="preserve">15000.00 </t>
    </r>
    <r>
      <rPr>
        <sz val="14"/>
        <rFont val="方正仿宋_GBK"/>
        <charset val="134"/>
      </rPr>
      <t>亩、经济林</t>
    </r>
    <r>
      <rPr>
        <sz val="14"/>
        <rFont val="Times New Roman"/>
        <charset val="134"/>
      </rPr>
      <t xml:space="preserve"> 5000.00 </t>
    </r>
    <r>
      <rPr>
        <sz val="14"/>
        <rFont val="方正仿宋_GBK"/>
        <charset val="134"/>
      </rPr>
      <t>亩，改造低效林</t>
    </r>
    <r>
      <rPr>
        <sz val="14"/>
        <rFont val="Times New Roman"/>
        <charset val="134"/>
      </rPr>
      <t xml:space="preserve"> 70000.00 </t>
    </r>
    <r>
      <rPr>
        <sz val="14"/>
        <rFont val="方正仿宋_GBK"/>
        <charset val="134"/>
      </rPr>
      <t>亩，修复退化林</t>
    </r>
    <r>
      <rPr>
        <sz val="14"/>
        <rFont val="Times New Roman"/>
        <charset val="134"/>
      </rPr>
      <t xml:space="preserve"> 20000.00 </t>
    </r>
    <r>
      <rPr>
        <sz val="14"/>
        <rFont val="方正仿宋_GBK"/>
        <charset val="134"/>
      </rPr>
      <t>亩，实施森林抚育</t>
    </r>
    <r>
      <rPr>
        <sz val="14"/>
        <rFont val="Times New Roman"/>
        <charset val="134"/>
      </rPr>
      <t xml:space="preserve"> 90000.00 </t>
    </r>
    <r>
      <rPr>
        <sz val="14"/>
        <rFont val="方正仿宋_GBK"/>
        <charset val="134"/>
      </rPr>
      <t>亩；新建林区道路</t>
    </r>
    <r>
      <rPr>
        <sz val="14"/>
        <rFont val="Times New Roman"/>
        <charset val="134"/>
      </rPr>
      <t xml:space="preserve"> 200.00km</t>
    </r>
    <r>
      <rPr>
        <sz val="14"/>
        <rFont val="方正仿宋_GBK"/>
        <charset val="134"/>
      </rPr>
      <t>、管理用房</t>
    </r>
    <r>
      <rPr>
        <sz val="14"/>
        <rFont val="Times New Roman"/>
        <charset val="134"/>
      </rPr>
      <t xml:space="preserve"> 3600.00 </t>
    </r>
    <r>
      <rPr>
        <sz val="14"/>
        <rFont val="方正仿宋_GBK"/>
        <charset val="134"/>
      </rPr>
      <t>㎡，并配套建设阻隔带、蓄水池及管网，以及购置营造林机械设备、林业有害生物防治设备、宣传碑、宣传牌等；并新建苗圃基地</t>
    </r>
    <r>
      <rPr>
        <sz val="14"/>
        <rFont val="Times New Roman"/>
        <charset val="134"/>
      </rPr>
      <t xml:space="preserve"> 200.00 </t>
    </r>
    <r>
      <rPr>
        <sz val="14"/>
        <rFont val="方正仿宋_GBK"/>
        <charset val="134"/>
      </rPr>
      <t>亩、实施食用菌、中药材等林下经济种植。</t>
    </r>
  </si>
  <si>
    <t>2025-2032</t>
  </si>
  <si>
    <r>
      <rPr>
        <sz val="18"/>
        <color indexed="8"/>
        <rFont val="仿宋_GB2312"/>
        <charset val="134"/>
      </rPr>
      <t>豁免</t>
    </r>
  </si>
  <si>
    <r>
      <rPr>
        <sz val="18"/>
        <rFont val="方正仿宋_GBK"/>
        <charset val="134"/>
      </rPr>
      <t>奉节县森林质量精准提升项目二期）</t>
    </r>
  </si>
  <si>
    <r>
      <rPr>
        <sz val="14"/>
        <rFont val="方正仿宋_GBK"/>
        <charset val="134"/>
      </rPr>
      <t>项目营造林建设总规模为</t>
    </r>
    <r>
      <rPr>
        <sz val="14"/>
        <rFont val="Times New Roman"/>
        <charset val="134"/>
      </rPr>
      <t>20</t>
    </r>
    <r>
      <rPr>
        <sz val="14"/>
        <rFont val="方正仿宋_GBK"/>
        <charset val="134"/>
      </rPr>
      <t>万亩，其中：人工造林面积</t>
    </r>
    <r>
      <rPr>
        <sz val="14"/>
        <rFont val="Times New Roman"/>
        <charset val="134"/>
      </rPr>
      <t>1</t>
    </r>
    <r>
      <rPr>
        <sz val="14"/>
        <rFont val="方正仿宋_GBK"/>
        <charset val="134"/>
      </rPr>
      <t>万亩，低效林改造</t>
    </r>
    <r>
      <rPr>
        <sz val="14"/>
        <rFont val="Times New Roman"/>
        <charset val="134"/>
      </rPr>
      <t>10</t>
    </r>
    <r>
      <rPr>
        <sz val="14"/>
        <rFont val="方正仿宋_GBK"/>
        <charset val="134"/>
      </rPr>
      <t>万亩，退化林修复</t>
    </r>
    <r>
      <rPr>
        <sz val="14"/>
        <rFont val="Times New Roman"/>
        <charset val="134"/>
      </rPr>
      <t>2.5</t>
    </r>
    <r>
      <rPr>
        <sz val="14"/>
        <rFont val="方正仿宋_GBK"/>
        <charset val="134"/>
      </rPr>
      <t>万亩，森林抚育</t>
    </r>
    <r>
      <rPr>
        <sz val="14"/>
        <rFont val="Times New Roman"/>
        <charset val="134"/>
      </rPr>
      <t>6.5</t>
    </r>
    <r>
      <rPr>
        <sz val="14"/>
        <rFont val="方正仿宋_GBK"/>
        <charset val="134"/>
      </rPr>
      <t>万亩。人工造林中，用材林新造建设规模为</t>
    </r>
    <r>
      <rPr>
        <sz val="14"/>
        <rFont val="Times New Roman"/>
        <charset val="134"/>
      </rPr>
      <t>0.7</t>
    </r>
    <r>
      <rPr>
        <sz val="14"/>
        <rFont val="方正仿宋_GBK"/>
        <charset val="134"/>
      </rPr>
      <t>万亩，经济林新造建设规模为</t>
    </r>
    <r>
      <rPr>
        <sz val="14"/>
        <rFont val="Times New Roman"/>
        <charset val="134"/>
      </rPr>
      <t>0.3</t>
    </r>
    <r>
      <rPr>
        <sz val="14"/>
        <rFont val="方正仿宋_GBK"/>
        <charset val="134"/>
      </rPr>
      <t>万亩。完善项目区基础设施及配套支撑建设，新建林区道路</t>
    </r>
    <r>
      <rPr>
        <sz val="14"/>
        <rFont val="Times New Roman"/>
        <charset val="134"/>
      </rPr>
      <t>250</t>
    </r>
    <r>
      <rPr>
        <sz val="14"/>
        <rFont val="方正仿宋_GBK"/>
        <charset val="134"/>
      </rPr>
      <t>公里，新建管护用房</t>
    </r>
    <r>
      <rPr>
        <sz val="14"/>
        <rFont val="Times New Roman"/>
        <charset val="134"/>
      </rPr>
      <t>8000</t>
    </r>
    <r>
      <rPr>
        <sz val="14"/>
        <rFont val="方正仿宋_GBK"/>
        <charset val="134"/>
      </rPr>
      <t>平方米，购置营造林机械设备</t>
    </r>
    <r>
      <rPr>
        <sz val="14"/>
        <rFont val="Times New Roman"/>
        <charset val="134"/>
      </rPr>
      <t>188</t>
    </r>
    <r>
      <rPr>
        <sz val="14"/>
        <rFont val="方正仿宋_GBK"/>
        <charset val="134"/>
      </rPr>
      <t>套；新建宣传碑</t>
    </r>
    <r>
      <rPr>
        <sz val="14"/>
        <rFont val="Times New Roman"/>
        <charset val="134"/>
      </rPr>
      <t>8</t>
    </r>
    <r>
      <rPr>
        <sz val="14"/>
        <rFont val="方正仿宋_GBK"/>
        <charset val="134"/>
      </rPr>
      <t>座，设置宣传牌</t>
    </r>
    <r>
      <rPr>
        <sz val="14"/>
        <rFont val="Times New Roman"/>
        <charset val="134"/>
      </rPr>
      <t>94</t>
    </r>
    <r>
      <rPr>
        <sz val="14"/>
        <rFont val="方正仿宋_GBK"/>
        <charset val="134"/>
      </rPr>
      <t>块；因地制宜的开展林下经济</t>
    </r>
    <r>
      <rPr>
        <sz val="14"/>
        <rFont val="Times New Roman"/>
        <charset val="134"/>
      </rPr>
      <t>1.0</t>
    </r>
    <r>
      <rPr>
        <sz val="14"/>
        <rFont val="方正仿宋_GBK"/>
        <charset val="134"/>
      </rPr>
      <t>万亩；购置林业有害生物防治机械设备</t>
    </r>
    <r>
      <rPr>
        <sz val="14"/>
        <rFont val="Times New Roman"/>
        <charset val="134"/>
      </rPr>
      <t>16</t>
    </r>
    <r>
      <rPr>
        <sz val="14"/>
        <rFont val="方正仿宋_GBK"/>
        <charset val="134"/>
      </rPr>
      <t>套；新建生物防火阻隔带</t>
    </r>
    <r>
      <rPr>
        <sz val="14"/>
        <rFont val="Times New Roman"/>
        <charset val="134"/>
      </rPr>
      <t>80</t>
    </r>
    <r>
      <rPr>
        <sz val="14"/>
        <rFont val="方正仿宋_GBK"/>
        <charset val="134"/>
      </rPr>
      <t>公里，新建蓄水池及管网</t>
    </r>
    <r>
      <rPr>
        <sz val="14"/>
        <rFont val="Times New Roman"/>
        <charset val="134"/>
      </rPr>
      <t>94</t>
    </r>
    <r>
      <rPr>
        <sz val="14"/>
        <rFont val="方正仿宋_GBK"/>
        <charset val="134"/>
      </rPr>
      <t>处；建设康养林</t>
    </r>
    <r>
      <rPr>
        <sz val="14"/>
        <rFont val="Times New Roman"/>
        <charset val="134"/>
      </rPr>
      <t>3000</t>
    </r>
    <r>
      <rPr>
        <sz val="14"/>
        <rFont val="方正仿宋_GBK"/>
        <charset val="134"/>
      </rPr>
      <t>亩，打造森林人家</t>
    </r>
    <r>
      <rPr>
        <sz val="14"/>
        <rFont val="Times New Roman"/>
        <charset val="134"/>
      </rPr>
      <t>100</t>
    </r>
    <r>
      <rPr>
        <sz val="14"/>
        <rFont val="方正仿宋_GBK"/>
        <charset val="134"/>
      </rPr>
      <t>个。</t>
    </r>
  </si>
  <si>
    <r>
      <rPr>
        <sz val="18"/>
        <rFont val="方正仿宋_GBK"/>
        <charset val="134"/>
      </rPr>
      <t>奉节县国家储备林竹木加工厂建设项目</t>
    </r>
  </si>
  <si>
    <r>
      <rPr>
        <sz val="18"/>
        <rFont val="方正仿宋_GBK"/>
        <charset val="134"/>
      </rPr>
      <t>重庆三峡之巅林业开发有限责任公司</t>
    </r>
  </si>
  <si>
    <r>
      <rPr>
        <sz val="14"/>
        <rFont val="方正仿宋_GBK"/>
        <charset val="134"/>
      </rPr>
      <t>建设</t>
    </r>
    <r>
      <rPr>
        <sz val="14"/>
        <rFont val="Times New Roman"/>
        <charset val="134"/>
      </rPr>
      <t>5000</t>
    </r>
    <r>
      <rPr>
        <sz val="14"/>
        <rFont val="方正仿宋_GBK"/>
        <charset val="134"/>
      </rPr>
      <t>平方米竹木加工厂一座。</t>
    </r>
  </si>
  <si>
    <r>
      <rPr>
        <sz val="18"/>
        <rFont val="方正仿宋_GBK"/>
        <charset val="134"/>
      </rPr>
      <t>奉节县</t>
    </r>
    <r>
      <rPr>
        <sz val="18"/>
        <rFont val="Times New Roman"/>
        <charset val="134"/>
      </rPr>
      <t>15</t>
    </r>
    <r>
      <rPr>
        <sz val="18"/>
        <rFont val="方正仿宋_GBK"/>
        <charset val="134"/>
      </rPr>
      <t>万亩中药材基地提质增效项目</t>
    </r>
  </si>
  <si>
    <r>
      <rPr>
        <sz val="14"/>
        <rFont val="方正仿宋_GBK"/>
        <charset val="134"/>
      </rPr>
      <t>提档升级现有</t>
    </r>
    <r>
      <rPr>
        <sz val="14"/>
        <rFont val="Times New Roman"/>
        <charset val="134"/>
      </rPr>
      <t>15</t>
    </r>
    <r>
      <rPr>
        <sz val="14"/>
        <rFont val="方正仿宋_GBK"/>
        <charset val="134"/>
      </rPr>
      <t>万亩中药材产业基地，切实改善水电路等生产条件。完善</t>
    </r>
    <r>
      <rPr>
        <sz val="14"/>
        <rFont val="Times New Roman"/>
        <charset val="134"/>
      </rPr>
      <t>45</t>
    </r>
    <r>
      <rPr>
        <sz val="14"/>
        <rFont val="方正仿宋_GBK"/>
        <charset val="134"/>
      </rPr>
      <t>个标准化中药材初加工厂建设，配套建设产品所需的仓库、烤房、管理用房等。支持仓储保鲜冷链物流设施建设，健全物流主干网络和生鲜冷链物流体系。</t>
    </r>
  </si>
  <si>
    <t>2025-2028</t>
  </si>
  <si>
    <r>
      <rPr>
        <sz val="18"/>
        <rFont val="宋体"/>
        <charset val="134"/>
      </rPr>
      <t>产业发展</t>
    </r>
  </si>
  <si>
    <r>
      <rPr>
        <sz val="18"/>
        <rFont val="方正仿宋_GBK"/>
        <charset val="134"/>
      </rPr>
      <t>奉节县森林和草原防火能力提升项目</t>
    </r>
  </si>
  <si>
    <r>
      <rPr>
        <sz val="18"/>
        <rFont val="方正仿宋_GBK"/>
        <charset val="134"/>
      </rPr>
      <t>县林业局</t>
    </r>
  </si>
  <si>
    <r>
      <rPr>
        <sz val="14"/>
        <rFont val="方正仿宋_GBK"/>
        <charset val="134"/>
      </rPr>
      <t>防火物资及装备、防火道路、防火隔离带、预警监测设施</t>
    </r>
    <r>
      <rPr>
        <sz val="14"/>
        <rFont val="Times New Roman"/>
        <charset val="134"/>
      </rPr>
      <t xml:space="preserve">
</t>
    </r>
    <r>
      <rPr>
        <sz val="14"/>
        <rFont val="方正仿宋_GBK"/>
        <charset val="134"/>
      </rPr>
      <t>设备、水灭火设施、管护站（包括检查站）等建设项目。</t>
    </r>
  </si>
  <si>
    <t>2025-2031</t>
  </si>
  <si>
    <r>
      <rPr>
        <sz val="18"/>
        <rFont val="方正仿宋_GBK"/>
        <charset val="134"/>
      </rPr>
      <t>完成部分前期工作。</t>
    </r>
  </si>
  <si>
    <r>
      <rPr>
        <b/>
        <sz val="18"/>
        <rFont val="方正仿宋_GBK"/>
        <charset val="134"/>
      </rPr>
      <t>十二、县农业农村委（</t>
    </r>
    <r>
      <rPr>
        <b/>
        <sz val="18"/>
        <rFont val="Times New Roman"/>
        <charset val="134"/>
      </rPr>
      <t>9</t>
    </r>
    <r>
      <rPr>
        <b/>
        <sz val="18"/>
        <rFont val="方正仿宋_GBK"/>
        <charset val="134"/>
      </rPr>
      <t>个）</t>
    </r>
  </si>
  <si>
    <r>
      <rPr>
        <sz val="18"/>
        <color theme="1"/>
        <rFont val="方正仿宋_GBK"/>
        <charset val="134"/>
      </rPr>
      <t>奉节县</t>
    </r>
    <r>
      <rPr>
        <sz val="18"/>
        <color theme="1"/>
        <rFont val="Times New Roman"/>
        <charset val="134"/>
      </rPr>
      <t>2025</t>
    </r>
    <r>
      <rPr>
        <sz val="18"/>
        <color theme="1"/>
        <rFont val="方正仿宋_GBK"/>
        <charset val="134"/>
      </rPr>
      <t>年肉兔产业链续建项目</t>
    </r>
  </si>
  <si>
    <r>
      <rPr>
        <sz val="18"/>
        <color theme="1"/>
        <rFont val="方正仿宋_GBK"/>
        <charset val="134"/>
      </rPr>
      <t>招商业主</t>
    </r>
  </si>
  <si>
    <r>
      <rPr>
        <sz val="18"/>
        <color theme="1"/>
        <rFont val="方正仿宋_GBK"/>
        <charset val="134"/>
      </rPr>
      <t>县农业农村委</t>
    </r>
  </si>
  <si>
    <r>
      <rPr>
        <sz val="18"/>
        <rFont val="方正仿宋_GBK"/>
        <charset val="134"/>
      </rPr>
      <t>刘方令</t>
    </r>
  </si>
  <si>
    <r>
      <rPr>
        <sz val="18"/>
        <rFont val="方正仿宋_GBK"/>
        <charset val="134"/>
      </rPr>
      <t>黎源</t>
    </r>
  </si>
  <si>
    <r>
      <rPr>
        <sz val="14"/>
        <rFont val="方正仿宋_GBK"/>
        <charset val="134"/>
      </rPr>
      <t>完成</t>
    </r>
    <r>
      <rPr>
        <sz val="14"/>
        <rFont val="Times New Roman"/>
        <charset val="134"/>
      </rPr>
      <t>1</t>
    </r>
    <r>
      <rPr>
        <sz val="14"/>
        <rFont val="方正仿宋_GBK"/>
        <charset val="134"/>
      </rPr>
      <t>个</t>
    </r>
    <r>
      <rPr>
        <sz val="14"/>
        <rFont val="Times New Roman"/>
        <charset val="134"/>
      </rPr>
      <t>200</t>
    </r>
    <r>
      <rPr>
        <sz val="14"/>
        <rFont val="方正仿宋_GBK"/>
        <charset val="134"/>
      </rPr>
      <t>万只肉兔屠宰场和</t>
    </r>
    <r>
      <rPr>
        <sz val="14"/>
        <rFont val="Times New Roman"/>
        <charset val="134"/>
      </rPr>
      <t>1000</t>
    </r>
    <r>
      <rPr>
        <sz val="14"/>
        <rFont val="方正仿宋_GBK"/>
        <charset val="134"/>
      </rPr>
      <t>吨兔肉食品深加工厂，新建</t>
    </r>
    <r>
      <rPr>
        <sz val="14"/>
        <rFont val="Times New Roman"/>
        <charset val="134"/>
      </rPr>
      <t>120</t>
    </r>
    <r>
      <rPr>
        <sz val="14"/>
        <rFont val="方正仿宋_GBK"/>
        <charset val="134"/>
      </rPr>
      <t>个存栏</t>
    </r>
    <r>
      <rPr>
        <sz val="14"/>
        <rFont val="Times New Roman"/>
        <charset val="134"/>
      </rPr>
      <t>500</t>
    </r>
    <r>
      <rPr>
        <sz val="14"/>
        <rFont val="方正仿宋_GBK"/>
        <charset val="134"/>
      </rPr>
      <t>只种兔的家庭农场，引进父母代种兔</t>
    </r>
    <r>
      <rPr>
        <sz val="14"/>
        <rFont val="Times New Roman"/>
        <charset val="134"/>
      </rPr>
      <t>6</t>
    </r>
    <r>
      <rPr>
        <sz val="14"/>
        <rFont val="方正仿宋_GBK"/>
        <charset val="134"/>
      </rPr>
      <t>万只，购买欧式品字形兔笼</t>
    </r>
    <r>
      <rPr>
        <sz val="14"/>
        <rFont val="Times New Roman"/>
        <charset val="134"/>
      </rPr>
      <t>9</t>
    </r>
    <r>
      <rPr>
        <sz val="14"/>
        <rFont val="方正仿宋_GBK"/>
        <charset val="134"/>
      </rPr>
      <t>万套，商品肉兔出栏产能达</t>
    </r>
    <r>
      <rPr>
        <sz val="14"/>
        <rFont val="Times New Roman"/>
        <charset val="134"/>
      </rPr>
      <t>300</t>
    </r>
    <r>
      <rPr>
        <sz val="14"/>
        <rFont val="方正仿宋_GBK"/>
        <charset val="134"/>
      </rPr>
      <t>万只。</t>
    </r>
  </si>
  <si>
    <r>
      <rPr>
        <sz val="18"/>
        <rFont val="方正仿宋_GBK"/>
        <charset val="134"/>
      </rPr>
      <t>产业发展</t>
    </r>
  </si>
  <si>
    <r>
      <rPr>
        <sz val="18"/>
        <rFont val="方正仿宋_GBK"/>
        <charset val="134"/>
      </rPr>
      <t>奉节县畜牧种质提升项目</t>
    </r>
    <r>
      <rPr>
        <sz val="18"/>
        <rFont val="Times New Roman"/>
        <charset val="134"/>
      </rPr>
      <t xml:space="preserve"></t>
    </r>
  </si>
  <si>
    <r>
      <rPr>
        <sz val="18"/>
        <rFont val="方正仿宋_GBK"/>
        <charset val="134"/>
      </rPr>
      <t>县农业农村委</t>
    </r>
    <r>
      <rPr>
        <sz val="18"/>
        <rFont val="Times New Roman"/>
        <charset val="134"/>
      </rPr>
      <t xml:space="preserve"></t>
    </r>
  </si>
  <si>
    <r>
      <rPr>
        <sz val="18"/>
        <rFont val="方正仿宋_GBK"/>
        <charset val="134"/>
      </rPr>
      <t>社会</t>
    </r>
    <r>
      <rPr>
        <sz val="18"/>
        <rFont val="Times New Roman"/>
        <charset val="134"/>
      </rPr>
      <t xml:space="preserve"></t>
    </r>
  </si>
  <si>
    <r>
      <rPr>
        <sz val="14"/>
        <rFont val="方正仿宋_GBK"/>
        <charset val="134"/>
      </rPr>
      <t>扩建繁殖场</t>
    </r>
    <r>
      <rPr>
        <sz val="14"/>
        <rFont val="Times New Roman"/>
        <charset val="134"/>
      </rPr>
      <t>30</t>
    </r>
    <r>
      <rPr>
        <sz val="14"/>
        <rFont val="方正仿宋_GBK"/>
        <charset val="134"/>
      </rPr>
      <t>个。建设圈舍、管理用房、繁育场、蓄水池等相关配套工程。</t>
    </r>
  </si>
  <si>
    <r>
      <rPr>
        <sz val="18"/>
        <rFont val="方正仿宋_GBK"/>
        <charset val="134"/>
      </rPr>
      <t>奉节县生态鱼养殖项目</t>
    </r>
    <r>
      <rPr>
        <sz val="18"/>
        <rFont val="Times New Roman"/>
        <charset val="134"/>
      </rPr>
      <t xml:space="preserve"></t>
    </r>
  </si>
  <si>
    <r>
      <rPr>
        <sz val="14"/>
        <rFont val="方正仿宋_GBK"/>
        <charset val="134"/>
      </rPr>
      <t>建设年产</t>
    </r>
    <r>
      <rPr>
        <sz val="14"/>
        <rFont val="Times New Roman"/>
        <charset val="134"/>
      </rPr>
      <t>1000</t>
    </r>
    <r>
      <rPr>
        <sz val="14"/>
        <rFont val="方正仿宋_GBK"/>
        <charset val="134"/>
      </rPr>
      <t>吨生态养殖池、沟渠、道路、引水工程及配套设施设备改造。</t>
    </r>
  </si>
  <si>
    <r>
      <rPr>
        <sz val="18"/>
        <rFont val="方正仿宋_GBK"/>
        <charset val="134"/>
      </rPr>
      <t>奉节县蔬菜食用菌制品加工厂建设项目</t>
    </r>
  </si>
  <si>
    <r>
      <rPr>
        <sz val="14"/>
        <rFont val="方正仿宋_GBK"/>
        <charset val="134"/>
      </rPr>
      <t>占地面积</t>
    </r>
    <r>
      <rPr>
        <sz val="14"/>
        <rFont val="Times New Roman"/>
        <charset val="134"/>
      </rPr>
      <t>15</t>
    </r>
    <r>
      <rPr>
        <sz val="14"/>
        <rFont val="方正仿宋_GBK"/>
        <charset val="134"/>
      </rPr>
      <t>亩，其中第一期</t>
    </r>
    <r>
      <rPr>
        <sz val="14"/>
        <rFont val="Times New Roman"/>
        <charset val="134"/>
      </rPr>
      <t>8</t>
    </r>
    <r>
      <rPr>
        <sz val="14"/>
        <rFont val="方正仿宋_GBK"/>
        <charset val="134"/>
      </rPr>
      <t>亩、第二期</t>
    </r>
    <r>
      <rPr>
        <sz val="14"/>
        <rFont val="Times New Roman"/>
        <charset val="134"/>
      </rPr>
      <t>7</t>
    </r>
    <r>
      <rPr>
        <sz val="14"/>
        <rFont val="方正仿宋_GBK"/>
        <charset val="134"/>
      </rPr>
      <t>亩，新建蔬菜、食用菌制品加工厂。</t>
    </r>
  </si>
  <si>
    <r>
      <rPr>
        <sz val="18"/>
        <color theme="1"/>
        <rFont val="方正仿宋_GBK"/>
        <charset val="134"/>
      </rPr>
      <t>奉节县农产品加工园项目</t>
    </r>
  </si>
  <si>
    <r>
      <rPr>
        <sz val="14"/>
        <rFont val="方正仿宋_GBK"/>
        <charset val="134"/>
      </rPr>
      <t>建筑面积</t>
    </r>
    <r>
      <rPr>
        <sz val="14"/>
        <rFont val="Times New Roman"/>
        <charset val="134"/>
      </rPr>
      <t>1500</t>
    </r>
    <r>
      <rPr>
        <sz val="14"/>
        <rFont val="方正仿宋_GBK"/>
        <charset val="134"/>
      </rPr>
      <t>平方米，包括厂房建设、配套用房建设及配套设施设备。</t>
    </r>
  </si>
  <si>
    <r>
      <rPr>
        <sz val="18"/>
        <rFont val="方正仿宋_GBK"/>
        <charset val="134"/>
      </rPr>
      <t>奉节县肉食品加工项目</t>
    </r>
    <r>
      <rPr>
        <sz val="18"/>
        <rFont val="Times New Roman"/>
        <charset val="134"/>
      </rPr>
      <t xml:space="preserve"></t>
    </r>
  </si>
  <si>
    <r>
      <rPr>
        <sz val="14"/>
        <rFont val="方正仿宋_GBK"/>
        <charset val="134"/>
      </rPr>
      <t>总建筑面积</t>
    </r>
    <r>
      <rPr>
        <sz val="14"/>
        <rFont val="Times New Roman"/>
        <charset val="134"/>
      </rPr>
      <t>2500</t>
    </r>
    <r>
      <rPr>
        <sz val="14"/>
        <rFont val="方正仿宋_GBK"/>
        <charset val="134"/>
      </rPr>
      <t>平方米，包括建设肉食品加工车间、加工生产线、管理用房及配套设施设备。</t>
    </r>
  </si>
  <si>
    <r>
      <rPr>
        <sz val="18"/>
        <rFont val="Times New Roman"/>
        <charset val="134"/>
      </rPr>
      <t>2025</t>
    </r>
    <r>
      <rPr>
        <sz val="18"/>
        <rFont val="方正仿宋_GBK"/>
        <charset val="134"/>
      </rPr>
      <t>年粮油高产高效建设项目</t>
    </r>
  </si>
  <si>
    <r>
      <rPr>
        <sz val="14"/>
        <rFont val="方正仿宋_GBK"/>
        <charset val="134"/>
      </rPr>
      <t>建设绿色高产高效示范片</t>
    </r>
    <r>
      <rPr>
        <sz val="14"/>
        <rFont val="Times New Roman"/>
        <charset val="134"/>
      </rPr>
      <t>2</t>
    </r>
    <r>
      <rPr>
        <sz val="14"/>
        <rFont val="方正仿宋_GBK"/>
        <charset val="134"/>
      </rPr>
      <t>个。</t>
    </r>
  </si>
  <si>
    <r>
      <rPr>
        <sz val="18"/>
        <rFont val="方正仿宋_GBK"/>
        <charset val="134"/>
      </rPr>
      <t>奉节县</t>
    </r>
    <r>
      <rPr>
        <sz val="18"/>
        <rFont val="Times New Roman"/>
        <charset val="134"/>
      </rPr>
      <t>2025</t>
    </r>
    <r>
      <rPr>
        <sz val="18"/>
        <rFont val="方正仿宋_GBK"/>
        <charset val="134"/>
      </rPr>
      <t>年生猪养殖项目</t>
    </r>
  </si>
  <si>
    <r>
      <rPr>
        <sz val="14"/>
        <rFont val="方正仿宋_GBK"/>
        <charset val="134"/>
      </rPr>
      <t>新建、扩建建设</t>
    </r>
    <r>
      <rPr>
        <sz val="14"/>
        <rFont val="Times New Roman"/>
        <charset val="134"/>
      </rPr>
      <t>8000</t>
    </r>
    <r>
      <rPr>
        <sz val="14"/>
        <rFont val="方正仿宋_GBK"/>
        <charset val="134"/>
      </rPr>
      <t>平方米圈舍，引种良种母猪</t>
    </r>
    <r>
      <rPr>
        <sz val="14"/>
        <rFont val="Times New Roman"/>
        <charset val="134"/>
      </rPr>
      <t>800</t>
    </r>
    <r>
      <rPr>
        <sz val="14"/>
        <rFont val="方正仿宋_GBK"/>
        <charset val="134"/>
      </rPr>
      <t>头，购买商品仔猪</t>
    </r>
    <r>
      <rPr>
        <sz val="14"/>
        <rFont val="Times New Roman"/>
        <charset val="134"/>
      </rPr>
      <t>4000</t>
    </r>
    <r>
      <rPr>
        <sz val="14"/>
        <rFont val="方正仿宋_GBK"/>
        <charset val="134"/>
      </rPr>
      <t>头，建设粪污处理设施</t>
    </r>
    <r>
      <rPr>
        <sz val="14"/>
        <rFont val="Times New Roman"/>
        <charset val="134"/>
      </rPr>
      <t>4000</t>
    </r>
    <r>
      <rPr>
        <sz val="14"/>
        <rFont val="方正仿宋_GBK"/>
        <charset val="134"/>
      </rPr>
      <t>立方米。</t>
    </r>
  </si>
  <si>
    <r>
      <rPr>
        <sz val="18"/>
        <rFont val="方正仿宋_GBK"/>
        <charset val="134"/>
      </rPr>
      <t>奉节县</t>
    </r>
    <r>
      <rPr>
        <sz val="18"/>
        <rFont val="Times New Roman"/>
        <charset val="134"/>
      </rPr>
      <t>2025</t>
    </r>
    <r>
      <rPr>
        <sz val="18"/>
        <rFont val="方正仿宋_GBK"/>
        <charset val="134"/>
      </rPr>
      <t>高标准农田改造提升示范项目</t>
    </r>
  </si>
  <si>
    <r>
      <rPr>
        <sz val="18"/>
        <rFont val="方正仿宋_GBK"/>
        <charset val="134"/>
      </rPr>
      <t>县农业农村委</t>
    </r>
  </si>
  <si>
    <r>
      <rPr>
        <sz val="14"/>
        <rFont val="方正仿宋_GBK"/>
        <charset val="134"/>
      </rPr>
      <t>力争达到</t>
    </r>
    <r>
      <rPr>
        <sz val="14"/>
        <rFont val="Times New Roman"/>
        <charset val="134"/>
      </rPr>
      <t>4.5</t>
    </r>
    <r>
      <rPr>
        <sz val="14"/>
        <rFont val="方正仿宋_GBK"/>
        <charset val="134"/>
      </rPr>
      <t>万亩。建设内容：土地整治，土壤改良，水利设施，道路设施。</t>
    </r>
  </si>
  <si>
    <r>
      <rPr>
        <b/>
        <sz val="18"/>
        <rFont val="方正仿宋_GBK"/>
        <charset val="134"/>
      </rPr>
      <t>十三、县水利局（</t>
    </r>
    <r>
      <rPr>
        <b/>
        <sz val="18"/>
        <rFont val="Times New Roman"/>
        <charset val="134"/>
      </rPr>
      <t>12</t>
    </r>
    <r>
      <rPr>
        <b/>
        <sz val="18"/>
        <rFont val="方正仿宋_GBK"/>
        <charset val="134"/>
      </rPr>
      <t>个）</t>
    </r>
  </si>
  <si>
    <r>
      <rPr>
        <sz val="18"/>
        <rFont val="方正仿宋_GBK"/>
        <charset val="134"/>
      </rPr>
      <t>奉节县围子水库工程</t>
    </r>
  </si>
  <si>
    <r>
      <rPr>
        <sz val="18"/>
        <rFont val="方正仿宋_GBK"/>
        <charset val="134"/>
      </rPr>
      <t>县水电开发公司</t>
    </r>
  </si>
  <si>
    <r>
      <rPr>
        <sz val="18"/>
        <rFont val="方正仿宋_GBK"/>
        <charset val="134"/>
      </rPr>
      <t>县水利局</t>
    </r>
  </si>
  <si>
    <r>
      <rPr>
        <sz val="18"/>
        <rFont val="方正仿宋_GBK"/>
        <charset val="134"/>
      </rPr>
      <t>佘春林</t>
    </r>
  </si>
  <si>
    <r>
      <rPr>
        <sz val="18"/>
        <rFont val="方正仿宋_GBK"/>
        <charset val="134"/>
      </rPr>
      <t>黎</t>
    </r>
    <r>
      <rPr>
        <sz val="18"/>
        <rFont val="Times New Roman"/>
        <charset val="134"/>
      </rPr>
      <t xml:space="preserve">  </t>
    </r>
    <r>
      <rPr>
        <sz val="18"/>
        <rFont val="方正仿宋_GBK"/>
        <charset val="134"/>
      </rPr>
      <t>源</t>
    </r>
  </si>
  <si>
    <r>
      <rPr>
        <sz val="14"/>
        <rFont val="方正仿宋_GBK"/>
        <charset val="134"/>
      </rPr>
      <t>新建小</t>
    </r>
    <r>
      <rPr>
        <sz val="14"/>
        <rFont val="Times New Roman"/>
        <charset val="134"/>
      </rPr>
      <t>(2)</t>
    </r>
    <r>
      <rPr>
        <sz val="14"/>
        <rFont val="方正仿宋_GBK"/>
        <charset val="134"/>
      </rPr>
      <t>型水库一座总库容</t>
    </r>
    <r>
      <rPr>
        <sz val="14"/>
        <rFont val="Times New Roman"/>
        <charset val="134"/>
      </rPr>
      <t xml:space="preserve"> 17.36 </t>
    </r>
    <r>
      <rPr>
        <sz val="14"/>
        <rFont val="方正仿宋_GBK"/>
        <charset val="134"/>
      </rPr>
      <t>万方。</t>
    </r>
  </si>
  <si>
    <r>
      <rPr>
        <sz val="18"/>
        <rFont val="方正仿宋_GBK"/>
        <charset val="134"/>
      </rPr>
      <t>奉节县梅溪河流域综合治理工程</t>
    </r>
  </si>
  <si>
    <r>
      <rPr>
        <sz val="14"/>
        <color theme="1"/>
        <rFont val="方正仿宋_GBK"/>
        <charset val="134"/>
      </rPr>
      <t>工程综合治理河道总长</t>
    </r>
    <r>
      <rPr>
        <sz val="14"/>
        <color theme="1"/>
        <rFont val="Times New Roman"/>
        <charset val="134"/>
      </rPr>
      <t>31km</t>
    </r>
    <r>
      <rPr>
        <sz val="14"/>
        <color theme="1"/>
        <rFont val="方正仿宋_GBK"/>
        <charset val="134"/>
      </rPr>
      <t>。</t>
    </r>
  </si>
  <si>
    <t>2026-2027</t>
  </si>
  <si>
    <r>
      <rPr>
        <sz val="18"/>
        <rFont val="方正仿宋_GBK"/>
        <charset val="134"/>
      </rPr>
      <t>奉节县崔家河流域综合治理工程</t>
    </r>
  </si>
  <si>
    <r>
      <rPr>
        <sz val="14"/>
        <color theme="1"/>
        <rFont val="方正仿宋_GBK"/>
        <charset val="134"/>
      </rPr>
      <t>工程综合治理河道总长</t>
    </r>
    <r>
      <rPr>
        <sz val="14"/>
        <color theme="1"/>
        <rFont val="Times New Roman"/>
        <charset val="134"/>
      </rPr>
      <t>24km</t>
    </r>
    <r>
      <rPr>
        <sz val="14"/>
        <color theme="1"/>
        <rFont val="方正仿宋_GBK"/>
        <charset val="134"/>
      </rPr>
      <t>。</t>
    </r>
  </si>
  <si>
    <r>
      <rPr>
        <sz val="18"/>
        <color theme="1"/>
        <rFont val="方正仿宋_GBK"/>
        <charset val="134"/>
      </rPr>
      <t>奉节县佛贵水库工程</t>
    </r>
  </si>
  <si>
    <r>
      <rPr>
        <sz val="18"/>
        <rFont val="方正仿宋_GBK"/>
        <charset val="134"/>
      </rPr>
      <t>羊市镇</t>
    </r>
  </si>
  <si>
    <r>
      <rPr>
        <sz val="14"/>
        <color theme="1"/>
        <rFont val="方正仿宋_GBK"/>
        <charset val="134"/>
      </rPr>
      <t>建设</t>
    </r>
    <r>
      <rPr>
        <sz val="14"/>
        <color theme="1"/>
        <rFont val="Times New Roman"/>
        <charset val="134"/>
      </rPr>
      <t>1</t>
    </r>
    <r>
      <rPr>
        <sz val="14"/>
        <color theme="1"/>
        <rFont val="方正仿宋_GBK"/>
        <charset val="134"/>
      </rPr>
      <t>座总库容</t>
    </r>
    <r>
      <rPr>
        <sz val="14"/>
        <color theme="1"/>
        <rFont val="Times New Roman"/>
        <charset val="134"/>
      </rPr>
      <t>11.37</t>
    </r>
    <r>
      <rPr>
        <sz val="14"/>
        <color theme="1"/>
        <rFont val="方正仿宋_GBK"/>
        <charset val="134"/>
      </rPr>
      <t>万立方米小（</t>
    </r>
    <r>
      <rPr>
        <sz val="14"/>
        <color theme="1"/>
        <rFont val="Times New Roman"/>
        <charset val="134"/>
      </rPr>
      <t>2</t>
    </r>
    <r>
      <rPr>
        <sz val="14"/>
        <color theme="1"/>
        <rFont val="方正仿宋_GBK"/>
        <charset val="134"/>
      </rPr>
      <t>）型水库。</t>
    </r>
  </si>
  <si>
    <r>
      <rPr>
        <sz val="18"/>
        <rFont val="方正仿宋_GBK"/>
        <charset val="134"/>
      </rPr>
      <t>奉节县兴隆镇旅游新城供水工程</t>
    </r>
  </si>
  <si>
    <r>
      <rPr>
        <sz val="14"/>
        <rFont val="方正仿宋_GBK"/>
        <charset val="134"/>
      </rPr>
      <t>新建供水规模为</t>
    </r>
    <r>
      <rPr>
        <sz val="14"/>
        <rFont val="Times New Roman"/>
        <charset val="134"/>
      </rPr>
      <t>4</t>
    </r>
    <r>
      <rPr>
        <sz val="14"/>
        <rFont val="方正仿宋_GBK"/>
        <charset val="134"/>
      </rPr>
      <t>万方</t>
    </r>
    <r>
      <rPr>
        <sz val="14"/>
        <rFont val="Times New Roman"/>
        <charset val="134"/>
      </rPr>
      <t>/</t>
    </r>
    <r>
      <rPr>
        <sz val="14"/>
        <rFont val="方正仿宋_GBK"/>
        <charset val="134"/>
      </rPr>
      <t>天的水厂及配套管网。</t>
    </r>
  </si>
  <si>
    <r>
      <rPr>
        <sz val="18"/>
        <color rgb="FF000000"/>
        <rFont val="方正仿宋_GBK"/>
        <charset val="134"/>
      </rPr>
      <t>甲高镇、吐祥镇、公平镇、竹园镇</t>
    </r>
    <r>
      <rPr>
        <sz val="18"/>
        <color rgb="FF000000"/>
        <rFont val="Times New Roman"/>
        <charset val="134"/>
      </rPr>
      <t>4</t>
    </r>
    <r>
      <rPr>
        <sz val="18"/>
        <color rgb="FF000000"/>
        <rFont val="方正仿宋_GBK"/>
        <charset val="134"/>
      </rPr>
      <t>个中心集镇水厂提质改造工程</t>
    </r>
  </si>
  <si>
    <r>
      <rPr>
        <sz val="14"/>
        <rFont val="方正仿宋_GBK"/>
        <charset val="134"/>
      </rPr>
      <t>对吐祥、竹园、公平、甲高集镇</t>
    </r>
    <r>
      <rPr>
        <sz val="14"/>
        <rFont val="Times New Roman"/>
        <charset val="134"/>
      </rPr>
      <t>4</t>
    </r>
    <r>
      <rPr>
        <sz val="14"/>
        <rFont val="方正仿宋_GBK"/>
        <charset val="134"/>
      </rPr>
      <t>个水厂进行改扩建，整修管网</t>
    </r>
    <r>
      <rPr>
        <sz val="14"/>
        <rFont val="Times New Roman"/>
        <charset val="134"/>
      </rPr>
      <t>10KM</t>
    </r>
    <r>
      <rPr>
        <sz val="14"/>
        <rFont val="方正仿宋_GBK"/>
        <charset val="134"/>
      </rPr>
      <t>，新建管网</t>
    </r>
    <r>
      <rPr>
        <sz val="14"/>
        <rFont val="Times New Roman"/>
        <charset val="134"/>
      </rPr>
      <t>20KM</t>
    </r>
    <r>
      <rPr>
        <sz val="14"/>
        <rFont val="方正仿宋_GBK"/>
        <charset val="134"/>
      </rPr>
      <t>。</t>
    </r>
  </si>
  <si>
    <r>
      <rPr>
        <sz val="18"/>
        <color indexed="8"/>
        <rFont val="方正仿宋_GBK"/>
        <charset val="134"/>
      </rPr>
      <t>环草堂湖移民安置区规模化供水工程</t>
    </r>
  </si>
  <si>
    <r>
      <rPr>
        <sz val="18"/>
        <color indexed="8"/>
        <rFont val="方正仿宋_GBK"/>
        <charset val="134"/>
      </rPr>
      <t>县工业公司</t>
    </r>
  </si>
  <si>
    <r>
      <rPr>
        <sz val="18"/>
        <color indexed="8"/>
        <rFont val="方正仿宋_GBK"/>
        <charset val="134"/>
      </rPr>
      <t>佘春林</t>
    </r>
  </si>
  <si>
    <r>
      <rPr>
        <sz val="18"/>
        <color indexed="8"/>
        <rFont val="方正仿宋_GBK"/>
        <charset val="134"/>
      </rPr>
      <t>草堂镇</t>
    </r>
  </si>
  <si>
    <r>
      <rPr>
        <sz val="18"/>
        <color indexed="8"/>
        <rFont val="方正仿宋_GBK"/>
        <charset val="134"/>
      </rPr>
      <t>重大前期</t>
    </r>
  </si>
  <si>
    <r>
      <rPr>
        <sz val="18"/>
        <color rgb="FF000000"/>
        <rFont val="方正仿宋_GBK"/>
        <charset val="134"/>
      </rPr>
      <t>政府</t>
    </r>
  </si>
  <si>
    <r>
      <rPr>
        <sz val="14"/>
        <color rgb="FF000000"/>
        <rFont val="方正仿宋_GBK"/>
        <charset val="134"/>
      </rPr>
      <t>白帝水厂供水规模由</t>
    </r>
    <r>
      <rPr>
        <sz val="14"/>
        <color theme="1"/>
        <rFont val="Times New Roman"/>
        <charset val="134"/>
      </rPr>
      <t>3000m³/d</t>
    </r>
    <r>
      <rPr>
        <sz val="14"/>
        <color rgb="FF000000"/>
        <rFont val="方正仿宋_GBK"/>
        <charset val="134"/>
      </rPr>
      <t>扩建成</t>
    </r>
    <r>
      <rPr>
        <sz val="14"/>
        <color theme="1"/>
        <rFont val="Times New Roman"/>
        <charset val="134"/>
      </rPr>
      <t>18000m³/d</t>
    </r>
    <r>
      <rPr>
        <sz val="14"/>
        <color rgb="FF000000"/>
        <rFont val="方正仿宋_GBK"/>
        <charset val="134"/>
      </rPr>
      <t>，新建抽水泵站</t>
    </r>
    <r>
      <rPr>
        <sz val="14"/>
        <color theme="1"/>
        <rFont val="Times New Roman"/>
        <charset val="134"/>
      </rPr>
      <t>1</t>
    </r>
    <r>
      <rPr>
        <sz val="14"/>
        <color rgb="FF000000"/>
        <rFont val="方正仿宋_GBK"/>
        <charset val="134"/>
      </rPr>
      <t>座，铺设各类管网</t>
    </r>
    <r>
      <rPr>
        <sz val="14"/>
        <color theme="1"/>
        <rFont val="Times New Roman"/>
        <charset val="134"/>
      </rPr>
      <t>36</t>
    </r>
    <r>
      <rPr>
        <sz val="14"/>
        <color rgb="FF000000"/>
        <rFont val="方正仿宋_GBK"/>
        <charset val="134"/>
      </rPr>
      <t>千米，草堂水厂新增日处理</t>
    </r>
    <r>
      <rPr>
        <sz val="14"/>
        <color theme="1"/>
        <rFont val="Times New Roman"/>
        <charset val="134"/>
      </rPr>
      <t>2000m³/d</t>
    </r>
    <r>
      <rPr>
        <sz val="14"/>
        <color rgb="FF000000"/>
        <rFont val="方正仿宋_GBK"/>
        <charset val="134"/>
      </rPr>
      <t>净水设备一套。</t>
    </r>
  </si>
  <si>
    <r>
      <rPr>
        <sz val="18"/>
        <color rgb="FF000000"/>
        <rFont val="方正仿宋_GBK"/>
        <charset val="134"/>
      </rPr>
      <t>奉节县甘溪沟重点防洪治理工程</t>
    </r>
  </si>
  <si>
    <r>
      <rPr>
        <sz val="14"/>
        <color rgb="FF000000"/>
        <rFont val="方正仿宋_GBK"/>
        <charset val="134"/>
      </rPr>
      <t>新建总库容为</t>
    </r>
    <r>
      <rPr>
        <sz val="14"/>
        <color rgb="FF000000"/>
        <rFont val="Times New Roman"/>
        <charset val="134"/>
      </rPr>
      <t>248</t>
    </r>
    <r>
      <rPr>
        <sz val="14"/>
        <color rgb="FF000000"/>
        <rFont val="方正仿宋_GBK"/>
        <charset val="134"/>
      </rPr>
      <t>万</t>
    </r>
    <r>
      <rPr>
        <sz val="14"/>
        <color rgb="FF000000"/>
        <rFont val="Times New Roman"/>
        <charset val="134"/>
      </rPr>
      <t>m³</t>
    </r>
    <r>
      <rPr>
        <sz val="14"/>
        <color rgb="FF000000"/>
        <rFont val="方正仿宋_GBK"/>
        <charset val="134"/>
      </rPr>
      <t>的小（</t>
    </r>
    <r>
      <rPr>
        <sz val="14"/>
        <color rgb="FF000000"/>
        <rFont val="Times New Roman"/>
        <charset val="134"/>
      </rPr>
      <t>1</t>
    </r>
    <r>
      <rPr>
        <sz val="14"/>
        <color rgb="FF000000"/>
        <rFont val="方正仿宋_GBK"/>
        <charset val="134"/>
      </rPr>
      <t>）型防洪水库，新建</t>
    </r>
    <r>
      <rPr>
        <sz val="14"/>
        <color rgb="FF000000"/>
        <rFont val="Times New Roman"/>
        <charset val="134"/>
      </rPr>
      <t>6</t>
    </r>
    <r>
      <rPr>
        <sz val="14"/>
        <color rgb="FF000000"/>
        <rFont val="方正仿宋_GBK"/>
        <charset val="134"/>
      </rPr>
      <t>公里防洪堤防，可保障夔州街道场镇及相关社区段河道行洪安全。</t>
    </r>
  </si>
  <si>
    <r>
      <rPr>
        <sz val="18"/>
        <rFont val="方正仿宋_GBK"/>
        <charset val="134"/>
      </rPr>
      <t>重庆市奉节县晓阳水库工程</t>
    </r>
  </si>
  <si>
    <r>
      <rPr>
        <sz val="18"/>
        <color rgb="FF000000"/>
        <rFont val="方正仿宋_GBK"/>
        <charset val="134"/>
      </rPr>
      <t>吐祥镇</t>
    </r>
  </si>
  <si>
    <r>
      <rPr>
        <sz val="14"/>
        <rFont val="方正仿宋_GBK"/>
        <charset val="134"/>
      </rPr>
      <t>新建一座总库容为</t>
    </r>
    <r>
      <rPr>
        <sz val="14"/>
        <rFont val="Times New Roman"/>
        <charset val="134"/>
      </rPr>
      <t>107.3</t>
    </r>
    <r>
      <rPr>
        <sz val="14"/>
        <rFont val="方正仿宋_GBK"/>
        <charset val="134"/>
      </rPr>
      <t>万</t>
    </r>
    <r>
      <rPr>
        <sz val="14"/>
        <rFont val="Times New Roman"/>
        <charset val="134"/>
      </rPr>
      <t>m3</t>
    </r>
    <r>
      <rPr>
        <sz val="14"/>
        <rFont val="方正仿宋_GBK"/>
        <charset val="134"/>
      </rPr>
      <t>的</t>
    </r>
    <r>
      <rPr>
        <sz val="14"/>
        <rFont val="Times New Roman"/>
        <charset val="134"/>
      </rPr>
      <t>Ⅳ</t>
    </r>
    <r>
      <rPr>
        <sz val="14"/>
        <rFont val="方正仿宋_GBK"/>
        <charset val="134"/>
      </rPr>
      <t>等小（</t>
    </r>
    <r>
      <rPr>
        <sz val="14"/>
        <rFont val="Times New Roman"/>
        <charset val="134"/>
      </rPr>
      <t>1</t>
    </r>
    <r>
      <rPr>
        <sz val="14"/>
        <rFont val="方正仿宋_GBK"/>
        <charset val="134"/>
      </rPr>
      <t>）水库</t>
    </r>
  </si>
  <si>
    <r>
      <rPr>
        <sz val="18"/>
        <rFont val="方正仿宋_GBK"/>
        <charset val="134"/>
      </rPr>
      <t>重庆市奉节县黄龙水库工程</t>
    </r>
  </si>
  <si>
    <r>
      <rPr>
        <sz val="14"/>
        <rFont val="方正仿宋_GBK"/>
        <charset val="134"/>
      </rPr>
      <t>新建一座</t>
    </r>
    <r>
      <rPr>
        <sz val="14"/>
        <rFont val="Times New Roman"/>
        <charset val="134"/>
      </rPr>
      <t>Ⅳ</t>
    </r>
    <r>
      <rPr>
        <sz val="14"/>
        <rFont val="方正仿宋_GBK"/>
        <charset val="134"/>
      </rPr>
      <t>等小（</t>
    </r>
    <r>
      <rPr>
        <sz val="14"/>
        <rFont val="Times New Roman"/>
        <charset val="134"/>
      </rPr>
      <t>1</t>
    </r>
    <r>
      <rPr>
        <sz val="14"/>
        <rFont val="方正仿宋_GBK"/>
        <charset val="134"/>
      </rPr>
      <t>）型水利工程。水库正常蓄水位</t>
    </r>
    <r>
      <rPr>
        <sz val="14"/>
        <rFont val="Times New Roman"/>
        <charset val="134"/>
      </rPr>
      <t>551.00m</t>
    </r>
    <r>
      <rPr>
        <sz val="14"/>
        <rFont val="方正仿宋_GBK"/>
        <charset val="134"/>
      </rPr>
      <t>，总库容</t>
    </r>
    <r>
      <rPr>
        <sz val="14"/>
        <rFont val="Times New Roman"/>
        <charset val="134"/>
      </rPr>
      <t>137.10</t>
    </r>
    <r>
      <rPr>
        <sz val="14"/>
        <rFont val="方正仿宋_GBK"/>
        <charset val="134"/>
      </rPr>
      <t>万</t>
    </r>
    <r>
      <rPr>
        <sz val="14"/>
        <rFont val="Times New Roman"/>
        <charset val="134"/>
      </rPr>
      <t>m3</t>
    </r>
    <r>
      <rPr>
        <sz val="14"/>
        <rFont val="方正仿宋_GBK"/>
        <charset val="134"/>
      </rPr>
      <t>。主要包括枢纽工程和供水工程两部分。供水工程主要为输水管道总长</t>
    </r>
    <r>
      <rPr>
        <sz val="14"/>
        <rFont val="Times New Roman"/>
        <charset val="134"/>
      </rPr>
      <t>36.69km</t>
    </r>
    <r>
      <rPr>
        <sz val="14"/>
        <rFont val="方正仿宋_GBK"/>
        <charset val="134"/>
      </rPr>
      <t>。</t>
    </r>
  </si>
  <si>
    <r>
      <rPr>
        <sz val="18"/>
        <rFont val="方正仿宋_GBK"/>
        <charset val="134"/>
      </rPr>
      <t>奉节县兰天水库工程</t>
    </r>
  </si>
  <si>
    <r>
      <rPr>
        <sz val="18"/>
        <color rgb="FF000000"/>
        <rFont val="方正仿宋_GBK"/>
        <charset val="134"/>
      </rPr>
      <t>汾河镇岩湾乡</t>
    </r>
  </si>
  <si>
    <r>
      <rPr>
        <sz val="14"/>
        <rFont val="方正仿宋_GBK"/>
        <charset val="134"/>
      </rPr>
      <t>新建一座小（</t>
    </r>
    <r>
      <rPr>
        <sz val="14"/>
        <rFont val="Times New Roman"/>
        <charset val="134"/>
      </rPr>
      <t>1</t>
    </r>
    <r>
      <rPr>
        <sz val="14"/>
        <rFont val="方正仿宋_GBK"/>
        <charset val="134"/>
      </rPr>
      <t>）型水利工程，水库正常蓄水位</t>
    </r>
    <r>
      <rPr>
        <sz val="14"/>
        <rFont val="Times New Roman"/>
        <charset val="134"/>
      </rPr>
      <t>592.00m</t>
    </r>
    <r>
      <rPr>
        <sz val="14"/>
        <rFont val="方正仿宋_GBK"/>
        <charset val="134"/>
      </rPr>
      <t>，总库容</t>
    </r>
    <r>
      <rPr>
        <sz val="14"/>
        <rFont val="Times New Roman"/>
        <charset val="134"/>
      </rPr>
      <t>212.80</t>
    </r>
    <r>
      <rPr>
        <sz val="14"/>
        <rFont val="方正仿宋_GBK"/>
        <charset val="134"/>
      </rPr>
      <t>万</t>
    </r>
    <r>
      <rPr>
        <sz val="14"/>
        <rFont val="Times New Roman"/>
        <charset val="134"/>
      </rPr>
      <t>m3</t>
    </r>
    <r>
      <rPr>
        <sz val="14"/>
        <rFont val="方正仿宋_GBK"/>
        <charset val="134"/>
      </rPr>
      <t>。工程主要由水库枢纽工程及灌溉供水工程两部分组成。主要建筑物包括大坝、溢洪道、取水塔和灌溉供水管道及建筑物等。大坝为沥青混凝土心墙堆石坝，坝轴线长</t>
    </r>
    <r>
      <rPr>
        <sz val="14"/>
        <rFont val="Times New Roman"/>
        <charset val="134"/>
      </rPr>
      <t>97.00m</t>
    </r>
    <r>
      <rPr>
        <sz val="14"/>
        <rFont val="方正仿宋_GBK"/>
        <charset val="134"/>
      </rPr>
      <t>，坝顶高程</t>
    </r>
    <r>
      <rPr>
        <sz val="14"/>
        <rFont val="Times New Roman"/>
        <charset val="134"/>
      </rPr>
      <t>594.80m</t>
    </r>
    <r>
      <rPr>
        <sz val="14"/>
        <rFont val="方正仿宋_GBK"/>
        <charset val="134"/>
      </rPr>
      <t>，坝顶宽</t>
    </r>
    <r>
      <rPr>
        <sz val="14"/>
        <rFont val="Times New Roman"/>
        <charset val="134"/>
      </rPr>
      <t>8.00m</t>
    </r>
    <r>
      <rPr>
        <sz val="14"/>
        <rFont val="方正仿宋_GBK"/>
        <charset val="134"/>
      </rPr>
      <t>，最大坝高</t>
    </r>
    <r>
      <rPr>
        <sz val="14"/>
        <rFont val="Times New Roman"/>
        <charset val="134"/>
      </rPr>
      <t>58.80m</t>
    </r>
    <r>
      <rPr>
        <sz val="14"/>
        <rFont val="方正仿宋_GBK"/>
        <charset val="134"/>
      </rPr>
      <t>。灌溉供水管道由</t>
    </r>
    <r>
      <rPr>
        <sz val="14"/>
        <rFont val="Times New Roman"/>
        <charset val="134"/>
      </rPr>
      <t>1</t>
    </r>
    <r>
      <rPr>
        <sz val="14"/>
        <rFont val="方正仿宋_GBK"/>
        <charset val="134"/>
      </rPr>
      <t>条干管、</t>
    </r>
    <r>
      <rPr>
        <sz val="14"/>
        <rFont val="Times New Roman"/>
        <charset val="134"/>
      </rPr>
      <t>2</t>
    </r>
    <r>
      <rPr>
        <sz val="14"/>
        <rFont val="方正仿宋_GBK"/>
        <charset val="134"/>
      </rPr>
      <t>条支管组成，总长度</t>
    </r>
    <r>
      <rPr>
        <sz val="14"/>
        <rFont val="Times New Roman"/>
        <charset val="134"/>
      </rPr>
      <t>31.19km</t>
    </r>
    <r>
      <rPr>
        <sz val="14"/>
        <rFont val="方正仿宋_GBK"/>
        <charset val="134"/>
      </rPr>
      <t>，其中干管长</t>
    </r>
    <r>
      <rPr>
        <sz val="14"/>
        <rFont val="Times New Roman"/>
        <charset val="134"/>
      </rPr>
      <t>23.67km</t>
    </r>
    <r>
      <rPr>
        <sz val="14"/>
        <rFont val="方正仿宋_GBK"/>
        <charset val="134"/>
      </rPr>
      <t>，支管总长</t>
    </r>
    <r>
      <rPr>
        <sz val="14"/>
        <rFont val="Times New Roman"/>
        <charset val="134"/>
      </rPr>
      <t>7.52km</t>
    </r>
    <r>
      <rPr>
        <sz val="14"/>
        <rFont val="方正仿宋_GBK"/>
        <charset val="134"/>
      </rPr>
      <t>。</t>
    </r>
  </si>
  <si>
    <r>
      <rPr>
        <sz val="18"/>
        <rFont val="方正仿宋_GBK"/>
        <charset val="134"/>
      </rPr>
      <t>奉节县朱衣水文站现代化建设项目</t>
    </r>
  </si>
  <si>
    <r>
      <rPr>
        <sz val="14"/>
        <rFont val="方正仿宋_GBK"/>
        <charset val="134"/>
      </rPr>
      <t>新建水文站站房、生产生活配套设施；新建水位观测、流量检测、降水量观测设施设备；安装视频监视设备，水文测验配套设备；新建</t>
    </r>
    <r>
      <rPr>
        <sz val="14"/>
        <rFont val="Times New Roman"/>
        <charset val="134"/>
      </rPr>
      <t>1000</t>
    </r>
    <r>
      <rPr>
        <sz val="14"/>
        <rFont val="方正仿宋_GBK"/>
        <charset val="134"/>
      </rPr>
      <t>平方三峡库区水旱灾害防御物资仓库。</t>
    </r>
  </si>
  <si>
    <t>2025-2025</t>
  </si>
  <si>
    <r>
      <rPr>
        <b/>
        <sz val="18"/>
        <rFont val="方正仿宋_GBK"/>
        <charset val="134"/>
      </rPr>
      <t>十四、县教委（</t>
    </r>
    <r>
      <rPr>
        <b/>
        <sz val="18"/>
        <rFont val="Times New Roman"/>
        <charset val="134"/>
      </rPr>
      <t>4</t>
    </r>
    <r>
      <rPr>
        <b/>
        <sz val="18"/>
        <rFont val="方正仿宋_GBK"/>
        <charset val="134"/>
      </rPr>
      <t>个）</t>
    </r>
  </si>
  <si>
    <r>
      <rPr>
        <sz val="18"/>
        <rFont val="方正仿宋_GBK"/>
        <charset val="134"/>
      </rPr>
      <t>奉节县公平镇第二幼儿园建设工程</t>
    </r>
  </si>
  <si>
    <r>
      <rPr>
        <sz val="18"/>
        <rFont val="方正仿宋_GBK"/>
        <charset val="134"/>
      </rPr>
      <t>公平镇中心幼儿园</t>
    </r>
  </si>
  <si>
    <r>
      <rPr>
        <sz val="18"/>
        <rFont val="方正仿宋_GBK"/>
        <charset val="134"/>
      </rPr>
      <t>县教委</t>
    </r>
  </si>
  <si>
    <r>
      <rPr>
        <sz val="18"/>
        <rFont val="方正仿宋_GBK"/>
        <charset val="134"/>
      </rPr>
      <t>陈绪安</t>
    </r>
  </si>
  <si>
    <r>
      <rPr>
        <sz val="18"/>
        <rFont val="方正仿宋_GBK"/>
        <charset val="134"/>
      </rPr>
      <t>昌世华</t>
    </r>
  </si>
  <si>
    <r>
      <rPr>
        <sz val="18"/>
        <rFont val="方正仿宋_GBK"/>
        <charset val="134"/>
      </rPr>
      <t>公平镇</t>
    </r>
  </si>
  <si>
    <r>
      <rPr>
        <sz val="14"/>
        <rFont val="方正仿宋_GBK"/>
        <charset val="134"/>
      </rPr>
      <t>占地</t>
    </r>
    <r>
      <rPr>
        <sz val="14"/>
        <rFont val="Times New Roman"/>
        <charset val="134"/>
      </rPr>
      <t>8</t>
    </r>
    <r>
      <rPr>
        <sz val="14"/>
        <rFont val="方正仿宋_GBK"/>
        <charset val="134"/>
      </rPr>
      <t>亩，新建幼儿综合楼</t>
    </r>
    <r>
      <rPr>
        <sz val="14"/>
        <rFont val="Times New Roman"/>
        <charset val="134"/>
      </rPr>
      <t>8000</t>
    </r>
    <r>
      <rPr>
        <sz val="14"/>
        <rFont val="方正仿宋_GBK"/>
        <charset val="134"/>
      </rPr>
      <t>平方米，以及园门、挡墙、围墙、道路、管网等附属工程。</t>
    </r>
  </si>
  <si>
    <r>
      <rPr>
        <sz val="18"/>
        <rFont val="方正仿宋_GBK"/>
        <charset val="134"/>
      </rPr>
      <t>重庆市奉节夔门高级中学校学生宿舍建设工程</t>
    </r>
  </si>
  <si>
    <r>
      <rPr>
        <sz val="18"/>
        <rFont val="方正仿宋_GBK"/>
        <charset val="134"/>
      </rPr>
      <t>夔门高中</t>
    </r>
  </si>
  <si>
    <r>
      <rPr>
        <sz val="14"/>
        <rFont val="方正仿宋_GBK"/>
        <charset val="134"/>
      </rPr>
      <t>建设学生宿舍</t>
    </r>
    <r>
      <rPr>
        <sz val="14"/>
        <rFont val="Times New Roman"/>
        <charset val="134"/>
      </rPr>
      <t>5000</t>
    </r>
    <r>
      <rPr>
        <sz val="14"/>
        <rFont val="方正仿宋_GBK"/>
        <charset val="134"/>
      </rPr>
      <t>平方米。</t>
    </r>
  </si>
  <si>
    <r>
      <rPr>
        <sz val="18"/>
        <rFont val="方正仿宋_GBK"/>
        <charset val="134"/>
      </rPr>
      <t>重庆市奉节永安中学校学生宿舍建设工程</t>
    </r>
  </si>
  <si>
    <r>
      <rPr>
        <sz val="18"/>
        <rFont val="方正仿宋_GBK"/>
        <charset val="134"/>
      </rPr>
      <t>永安中学</t>
    </r>
  </si>
  <si>
    <r>
      <rPr>
        <sz val="18"/>
        <rFont val="方正仿宋_GBK"/>
        <charset val="134"/>
      </rPr>
      <t>永乐镇</t>
    </r>
  </si>
  <si>
    <r>
      <rPr>
        <sz val="14"/>
        <rFont val="方正仿宋_GBK"/>
        <charset val="134"/>
      </rPr>
      <t>建设男生宿舍</t>
    </r>
    <r>
      <rPr>
        <sz val="14"/>
        <rFont val="Times New Roman"/>
        <charset val="134"/>
      </rPr>
      <t>6000</t>
    </r>
    <r>
      <rPr>
        <sz val="14"/>
        <rFont val="方正仿宋_GBK"/>
        <charset val="134"/>
      </rPr>
      <t>平方米、女生宿舍</t>
    </r>
    <r>
      <rPr>
        <sz val="14"/>
        <rFont val="Times New Roman"/>
        <charset val="134"/>
      </rPr>
      <t>6000</t>
    </r>
    <r>
      <rPr>
        <sz val="14"/>
        <rFont val="方正仿宋_GBK"/>
        <charset val="134"/>
      </rPr>
      <t>平方米及附属工程。</t>
    </r>
  </si>
  <si>
    <r>
      <rPr>
        <sz val="18"/>
        <rFont val="方正仿宋_GBK"/>
        <charset val="134"/>
      </rPr>
      <t>完成初步设计工作。</t>
    </r>
  </si>
  <si>
    <r>
      <rPr>
        <sz val="18"/>
        <rFont val="方正仿宋_GBK"/>
        <charset val="134"/>
      </rPr>
      <t>奉节县朱衣初中改扩建一期工程</t>
    </r>
  </si>
  <si>
    <r>
      <rPr>
        <sz val="18"/>
        <rFont val="方正仿宋_GBK"/>
        <charset val="134"/>
      </rPr>
      <t>朱衣初中</t>
    </r>
  </si>
  <si>
    <r>
      <rPr>
        <sz val="14"/>
        <rFont val="方正仿宋_GBK"/>
        <charset val="134"/>
      </rPr>
      <t>总建筑面积</t>
    </r>
    <r>
      <rPr>
        <sz val="14"/>
        <rFont val="Times New Roman"/>
        <charset val="134"/>
      </rPr>
      <t>22000</t>
    </r>
    <r>
      <rPr>
        <sz val="14"/>
        <rFont val="方正仿宋_GBK"/>
        <charset val="134"/>
      </rPr>
      <t>平方米。其中新建教学综合楼</t>
    </r>
    <r>
      <rPr>
        <sz val="14"/>
        <rFont val="Times New Roman"/>
        <charset val="134"/>
      </rPr>
      <t>16000</t>
    </r>
    <r>
      <rPr>
        <sz val="14"/>
        <rFont val="方正仿宋_GBK"/>
        <charset val="134"/>
      </rPr>
      <t>平方米，综合楼</t>
    </r>
    <r>
      <rPr>
        <sz val="14"/>
        <rFont val="Times New Roman"/>
        <charset val="134"/>
      </rPr>
      <t>6000</t>
    </r>
    <r>
      <rPr>
        <sz val="14"/>
        <rFont val="方正仿宋_GBK"/>
        <charset val="134"/>
      </rPr>
      <t>平方米。</t>
    </r>
  </si>
  <si>
    <r>
      <rPr>
        <b/>
        <sz val="18"/>
        <rFont val="方正仿宋_GBK"/>
        <charset val="134"/>
      </rPr>
      <t>十五、县文化旅游委（</t>
    </r>
    <r>
      <rPr>
        <b/>
        <sz val="18"/>
        <rFont val="Times New Roman"/>
        <charset val="134"/>
      </rPr>
      <t>7</t>
    </r>
    <r>
      <rPr>
        <b/>
        <sz val="18"/>
        <rFont val="方正仿宋_GBK"/>
        <charset val="134"/>
      </rPr>
      <t>个）</t>
    </r>
  </si>
  <si>
    <r>
      <rPr>
        <sz val="18"/>
        <rFont val="方正仿宋_GBK"/>
        <charset val="134"/>
      </rPr>
      <t>三峡夔门云顶生态旅游度假区项目</t>
    </r>
  </si>
  <si>
    <r>
      <rPr>
        <sz val="18"/>
        <rFont val="方正仿宋_GBK"/>
        <charset val="134"/>
      </rPr>
      <t>大有申泰科技发展（重庆）有限公司</t>
    </r>
  </si>
  <si>
    <r>
      <rPr>
        <sz val="18"/>
        <rFont val="方正仿宋_GBK"/>
        <charset val="134"/>
      </rPr>
      <t>县文化旅游委</t>
    </r>
  </si>
  <si>
    <r>
      <rPr>
        <sz val="18"/>
        <rFont val="方正仿宋_GBK"/>
        <charset val="134"/>
      </rPr>
      <t>潘万山</t>
    </r>
  </si>
  <si>
    <r>
      <rPr>
        <sz val="18"/>
        <color rgb="FF000000"/>
        <rFont val="方正仿宋_GBK"/>
        <charset val="134"/>
      </rPr>
      <t>永乐镇</t>
    </r>
  </si>
  <si>
    <r>
      <rPr>
        <sz val="14"/>
        <rFont val="方正仿宋_GBK"/>
        <charset val="134"/>
      </rPr>
      <t>第一期生态康养项目拟占用国有建设用地面积约</t>
    </r>
    <r>
      <rPr>
        <sz val="14"/>
        <rFont val="Times New Roman"/>
        <charset val="134"/>
      </rPr>
      <t>150</t>
    </r>
    <r>
      <rPr>
        <sz val="14"/>
        <rFont val="方正仿宋_GBK"/>
        <charset val="134"/>
      </rPr>
      <t>亩。后期根据乙方开发进度，甲方以公开出让方式供应国有建设用地和集体建设用地总面积约</t>
    </r>
    <r>
      <rPr>
        <sz val="14"/>
        <rFont val="Times New Roman"/>
        <charset val="134"/>
      </rPr>
      <t>150</t>
    </r>
    <r>
      <rPr>
        <sz val="14"/>
        <rFont val="方正仿宋_GBK"/>
        <charset val="134"/>
      </rPr>
      <t>亩，共计约</t>
    </r>
    <r>
      <rPr>
        <sz val="14"/>
        <rFont val="Times New Roman"/>
        <charset val="134"/>
      </rPr>
      <t>300</t>
    </r>
    <r>
      <rPr>
        <sz val="14"/>
        <rFont val="方正仿宋_GBK"/>
        <charset val="134"/>
      </rPr>
      <t>亩，总建筑面积约</t>
    </r>
    <r>
      <rPr>
        <sz val="14"/>
        <rFont val="Times New Roman"/>
        <charset val="134"/>
      </rPr>
      <t>15</t>
    </r>
    <r>
      <rPr>
        <sz val="14"/>
        <rFont val="方正仿宋_GBK"/>
        <charset val="134"/>
      </rPr>
      <t>万平方米。</t>
    </r>
  </si>
  <si>
    <r>
      <rPr>
        <sz val="18"/>
        <rFont val="方正仿宋_GBK"/>
        <charset val="134"/>
      </rPr>
      <t>奉节县三峡之巅康旅游融合度假中心</t>
    </r>
  </si>
  <si>
    <r>
      <rPr>
        <sz val="18"/>
        <rFont val="方正仿宋_GBK"/>
        <charset val="134"/>
      </rPr>
      <t>互助县期华矿业有限公司</t>
    </r>
  </si>
  <si>
    <r>
      <rPr>
        <sz val="18"/>
        <color rgb="FF000000"/>
        <rFont val="方正仿宋_GBK"/>
        <charset val="134"/>
      </rPr>
      <t>白帝镇</t>
    </r>
  </si>
  <si>
    <r>
      <rPr>
        <sz val="14"/>
        <rFont val="方正仿宋_GBK"/>
        <charset val="134"/>
      </rPr>
      <t>项目占地面积约</t>
    </r>
    <r>
      <rPr>
        <sz val="14"/>
        <rFont val="Times New Roman"/>
        <charset val="134"/>
      </rPr>
      <t>100</t>
    </r>
    <r>
      <rPr>
        <sz val="14"/>
        <rFont val="方正仿宋_GBK"/>
        <charset val="134"/>
      </rPr>
      <t>亩，总建筑面积</t>
    </r>
    <r>
      <rPr>
        <sz val="14"/>
        <rFont val="Times New Roman"/>
        <charset val="134"/>
      </rPr>
      <t>60000</t>
    </r>
    <r>
      <rPr>
        <sz val="14"/>
        <rFont val="方正仿宋_GBK"/>
        <charset val="134"/>
      </rPr>
      <t>平方米，建筑依山体分级而建。拟建接待中心、精品康养住宿及其他康养配套服务设施。中心内设置生态绿道、徒步旅游、拓展训练、健身中心等内容。</t>
    </r>
  </si>
  <si>
    <r>
      <rPr>
        <sz val="18"/>
        <rFont val="方正仿宋_GBK"/>
        <charset val="134"/>
      </rPr>
      <t>奉节县龙汇头传统生态旅游产业园项目</t>
    </r>
  </si>
  <si>
    <r>
      <rPr>
        <sz val="18"/>
        <rFont val="方正仿宋_GBK"/>
        <charset val="134"/>
      </rPr>
      <t>新疆艮昆实业有限公司</t>
    </r>
  </si>
  <si>
    <r>
      <rPr>
        <sz val="18"/>
        <color rgb="FF000000"/>
        <rFont val="方正仿宋_GBK"/>
        <charset val="134"/>
      </rPr>
      <t>鹤峰乡</t>
    </r>
  </si>
  <si>
    <r>
      <rPr>
        <sz val="14"/>
        <rFont val="方正仿宋_GBK"/>
        <charset val="134"/>
      </rPr>
      <t>项目占地</t>
    </r>
    <r>
      <rPr>
        <sz val="14"/>
        <rFont val="Times New Roman"/>
        <charset val="134"/>
      </rPr>
      <t>150</t>
    </r>
    <r>
      <rPr>
        <sz val="14"/>
        <rFont val="方正仿宋_GBK"/>
        <charset val="134"/>
      </rPr>
      <t>亩，建设园区接待中心</t>
    </r>
    <r>
      <rPr>
        <sz val="14"/>
        <rFont val="Times New Roman"/>
        <charset val="134"/>
      </rPr>
      <t>3500</t>
    </r>
    <r>
      <rPr>
        <sz val="14"/>
        <rFont val="方正仿宋_GBK"/>
        <charset val="134"/>
      </rPr>
      <t>平方米，停车场，环太极湖观光体验道路</t>
    </r>
    <r>
      <rPr>
        <sz val="14"/>
        <rFont val="Times New Roman"/>
        <charset val="134"/>
      </rPr>
      <t>15</t>
    </r>
    <r>
      <rPr>
        <sz val="14"/>
        <rFont val="方正仿宋_GBK"/>
        <charset val="134"/>
      </rPr>
      <t>公里，观太极塔，丁家驿站古街</t>
    </r>
    <r>
      <rPr>
        <sz val="14"/>
        <rFont val="Times New Roman"/>
        <charset val="134"/>
      </rPr>
      <t>12000</t>
    </r>
    <r>
      <rPr>
        <sz val="14"/>
        <rFont val="方正仿宋_GBK"/>
        <charset val="134"/>
      </rPr>
      <t>平方米，立体观光输送索道，康养度假村</t>
    </r>
    <r>
      <rPr>
        <sz val="14"/>
        <rFont val="Times New Roman"/>
        <charset val="134"/>
      </rPr>
      <t>1500</t>
    </r>
    <r>
      <rPr>
        <sz val="14"/>
        <rFont val="方正仿宋_GBK"/>
        <charset val="134"/>
      </rPr>
      <t>平方米，村落民宿及太极产业园区打造。</t>
    </r>
  </si>
  <si>
    <r>
      <rPr>
        <sz val="18"/>
        <rFont val="方正仿宋_GBK"/>
        <charset val="134"/>
      </rPr>
      <t>奉节县云雾土家族乡旅游民宿项目</t>
    </r>
  </si>
  <si>
    <r>
      <rPr>
        <sz val="18"/>
        <rFont val="方正仿宋_GBK"/>
        <charset val="134"/>
      </rPr>
      <t>北京天凡投资有限公司</t>
    </r>
  </si>
  <si>
    <t>云雾土家族乡</t>
  </si>
  <si>
    <r>
      <rPr>
        <sz val="14"/>
        <rFont val="方正仿宋_GBK"/>
        <charset val="134"/>
      </rPr>
      <t>新建民宿</t>
    </r>
    <r>
      <rPr>
        <sz val="14"/>
        <rFont val="Times New Roman"/>
        <charset val="134"/>
      </rPr>
      <t>800</t>
    </r>
    <r>
      <rPr>
        <sz val="14"/>
        <rFont val="方正仿宋_GBK"/>
        <charset val="134"/>
      </rPr>
      <t>平方米，提供餐饮、住宿、棋牌、休闲娱乐等服务，建设摄影基地、果园观光采摘、儿童游乐园等基础设施，开展旅游服务。</t>
    </r>
  </si>
  <si>
    <r>
      <rPr>
        <sz val="18"/>
        <rFont val="方正仿宋_GBK"/>
        <charset val="134"/>
      </rPr>
      <t>奉节县夔门街道研学项目</t>
    </r>
  </si>
  <si>
    <r>
      <rPr>
        <sz val="18"/>
        <rFont val="方正仿宋_GBK"/>
        <charset val="134"/>
      </rPr>
      <t>四川智信建设工程建设有限公司</t>
    </r>
  </si>
  <si>
    <r>
      <rPr>
        <sz val="14"/>
        <rFont val="方正仿宋_GBK"/>
        <charset val="134"/>
      </rPr>
      <t>建设研学基地与户外劳动实践场所，打造能同时容纳</t>
    </r>
    <r>
      <rPr>
        <sz val="14"/>
        <rFont val="Times New Roman"/>
        <charset val="134"/>
      </rPr>
      <t>200—300</t>
    </r>
    <r>
      <rPr>
        <sz val="14"/>
        <rFont val="方正仿宋_GBK"/>
        <charset val="134"/>
      </rPr>
      <t>人的拓展教室</t>
    </r>
    <r>
      <rPr>
        <sz val="14"/>
        <rFont val="Times New Roman"/>
        <charset val="134"/>
      </rPr>
      <t>1500</t>
    </r>
    <r>
      <rPr>
        <sz val="14"/>
        <rFont val="方正仿宋_GBK"/>
        <charset val="134"/>
      </rPr>
      <t>平方米及配套用房</t>
    </r>
    <r>
      <rPr>
        <sz val="14"/>
        <rFont val="Times New Roman"/>
        <charset val="134"/>
      </rPr>
      <t>500</t>
    </r>
    <r>
      <rPr>
        <sz val="14"/>
        <rFont val="方正仿宋_GBK"/>
        <charset val="134"/>
      </rPr>
      <t>平方米，</t>
    </r>
    <r>
      <rPr>
        <sz val="14"/>
        <rFont val="Times New Roman"/>
        <charset val="134"/>
      </rPr>
      <t>10</t>
    </r>
    <r>
      <rPr>
        <sz val="14"/>
        <rFont val="方正仿宋_GBK"/>
        <charset val="134"/>
      </rPr>
      <t>亩劳动实践场所，以基地</t>
    </r>
    <r>
      <rPr>
        <sz val="14"/>
        <rFont val="Times New Roman"/>
        <charset val="134"/>
      </rPr>
      <t>+</t>
    </r>
    <r>
      <rPr>
        <sz val="14"/>
        <rFont val="方正仿宋_GBK"/>
        <charset val="134"/>
      </rPr>
      <t>学校、基地</t>
    </r>
    <r>
      <rPr>
        <sz val="14"/>
        <rFont val="Times New Roman"/>
        <charset val="134"/>
      </rPr>
      <t>+</t>
    </r>
    <r>
      <rPr>
        <sz val="14"/>
        <rFont val="方正仿宋_GBK"/>
        <charset val="134"/>
      </rPr>
      <t>企业、基地</t>
    </r>
    <r>
      <rPr>
        <sz val="14"/>
        <rFont val="Times New Roman"/>
        <charset val="134"/>
      </rPr>
      <t>+</t>
    </r>
    <r>
      <rPr>
        <sz val="14"/>
        <rFont val="方正仿宋_GBK"/>
        <charset val="134"/>
      </rPr>
      <t>旅行社、基地</t>
    </r>
    <r>
      <rPr>
        <sz val="14"/>
        <rFont val="Times New Roman"/>
        <charset val="134"/>
      </rPr>
      <t>+</t>
    </r>
    <r>
      <rPr>
        <sz val="14"/>
        <rFont val="方正仿宋_GBK"/>
        <charset val="134"/>
      </rPr>
      <t>农户为经营理念，打造具有影响力的研学实践精品线路。</t>
    </r>
  </si>
  <si>
    <r>
      <rPr>
        <sz val="18"/>
        <color rgb="FF000000"/>
        <rFont val="方正仿宋_GBK"/>
        <charset val="134"/>
      </rPr>
      <t>奉节县白帝城</t>
    </r>
    <r>
      <rPr>
        <sz val="18"/>
        <color rgb="FF000000"/>
        <rFont val="Times New Roman"/>
        <charset val="134"/>
      </rPr>
      <t>·</t>
    </r>
    <r>
      <rPr>
        <sz val="18"/>
        <color rgb="FF000000"/>
        <rFont val="方正仿宋_GBK"/>
        <charset val="134"/>
      </rPr>
      <t>瞿塘峡景区</t>
    </r>
    <r>
      <rPr>
        <sz val="18"/>
        <color rgb="FF000000"/>
        <rFont val="Times New Roman"/>
        <charset val="134"/>
      </rPr>
      <t xml:space="preserve"> 5A </t>
    </r>
    <r>
      <rPr>
        <sz val="18"/>
        <color rgb="FF000000"/>
        <rFont val="方正仿宋_GBK"/>
        <charset val="134"/>
      </rPr>
      <t>提升工程</t>
    </r>
  </si>
  <si>
    <r>
      <rPr>
        <sz val="18"/>
        <color rgb="FF000000"/>
        <rFont val="方正仿宋_GBK"/>
        <charset val="134"/>
      </rPr>
      <t>县生态旅游公司</t>
    </r>
  </si>
  <si>
    <r>
      <rPr>
        <sz val="18"/>
        <color rgb="FF000000"/>
        <rFont val="方正仿宋_GBK"/>
        <charset val="134"/>
      </rPr>
      <t>县文化旅游委</t>
    </r>
  </si>
  <si>
    <r>
      <rPr>
        <sz val="14"/>
        <rFont val="Times New Roman"/>
        <charset val="134"/>
      </rPr>
      <t>1</t>
    </r>
    <r>
      <rPr>
        <sz val="14"/>
        <rFont val="方正仿宋_GBK"/>
        <charset val="134"/>
      </rPr>
      <t>、宝塔坪到白帝城景区道路沿线提升改造工程总长约</t>
    </r>
    <r>
      <rPr>
        <sz val="14"/>
        <rFont val="Times New Roman"/>
        <charset val="134"/>
      </rPr>
      <t>3.5</t>
    </r>
    <r>
      <rPr>
        <sz val="14"/>
        <rFont val="方正仿宋_GBK"/>
        <charset val="134"/>
      </rPr>
      <t>㎞。建设内容包括</t>
    </r>
    <r>
      <rPr>
        <sz val="14"/>
        <rFont val="Times New Roman"/>
        <charset val="134"/>
      </rPr>
      <t>7m</t>
    </r>
    <r>
      <rPr>
        <sz val="14"/>
        <rFont val="方正仿宋_GBK"/>
        <charset val="134"/>
      </rPr>
      <t>宽电瓶车道、小火车道改造</t>
    </r>
    <r>
      <rPr>
        <sz val="14"/>
        <rFont val="Times New Roman"/>
        <charset val="134"/>
      </rPr>
      <t>24500</t>
    </r>
    <r>
      <rPr>
        <sz val="14"/>
        <rFont val="方正仿宋_GBK"/>
        <charset val="134"/>
      </rPr>
      <t>㎡，</t>
    </r>
    <r>
      <rPr>
        <sz val="14"/>
        <rFont val="Times New Roman"/>
        <charset val="134"/>
      </rPr>
      <t>3m</t>
    </r>
    <r>
      <rPr>
        <sz val="14"/>
        <rFont val="方正仿宋_GBK"/>
        <charset val="134"/>
      </rPr>
      <t>宽自行车道改造</t>
    </r>
    <r>
      <rPr>
        <sz val="14"/>
        <rFont val="Times New Roman"/>
        <charset val="134"/>
      </rPr>
      <t>10500</t>
    </r>
    <r>
      <rPr>
        <sz val="14"/>
        <rFont val="方正仿宋_GBK"/>
        <charset val="134"/>
      </rPr>
      <t>㎡；新建宝塔坪游客接待中心停车场</t>
    </r>
    <r>
      <rPr>
        <sz val="14"/>
        <rFont val="Times New Roman"/>
        <charset val="134"/>
      </rPr>
      <t>10000</t>
    </r>
    <r>
      <rPr>
        <sz val="14"/>
        <rFont val="方正仿宋_GBK"/>
        <charset val="134"/>
      </rPr>
      <t>㎡，改造停车场连接道</t>
    </r>
    <r>
      <rPr>
        <sz val="14"/>
        <rFont val="Times New Roman"/>
        <charset val="134"/>
      </rPr>
      <t>6000</t>
    </r>
    <r>
      <rPr>
        <sz val="14"/>
        <rFont val="方正仿宋_GBK"/>
        <charset val="134"/>
      </rPr>
      <t>㎡；新建景区大门一座；滟滪廊桥改造</t>
    </r>
    <r>
      <rPr>
        <sz val="14"/>
        <rFont val="Times New Roman"/>
        <charset val="134"/>
      </rPr>
      <t>1288</t>
    </r>
    <r>
      <rPr>
        <sz val="14"/>
        <rFont val="方正仿宋_GBK"/>
        <charset val="134"/>
      </rPr>
      <t>㎡；沿线生态环境修复及提升一项，观景平台</t>
    </r>
    <r>
      <rPr>
        <sz val="14"/>
        <rFont val="Times New Roman"/>
        <charset val="134"/>
      </rPr>
      <t>3</t>
    </r>
    <r>
      <rPr>
        <sz val="14"/>
        <rFont val="方正仿宋_GBK"/>
        <charset val="134"/>
      </rPr>
      <t>处，公共厕所</t>
    </r>
    <r>
      <rPr>
        <sz val="14"/>
        <rFont val="Times New Roman"/>
        <charset val="134"/>
      </rPr>
      <t>105</t>
    </r>
    <r>
      <rPr>
        <sz val="14"/>
        <rFont val="方正仿宋_GBK"/>
        <charset val="134"/>
      </rPr>
      <t>㎡，公共设施一项，购置景区电瓶车</t>
    </r>
    <r>
      <rPr>
        <sz val="14"/>
        <rFont val="Times New Roman"/>
        <charset val="134"/>
      </rPr>
      <t>35</t>
    </r>
    <r>
      <rPr>
        <sz val="14"/>
        <rFont val="方正仿宋_GBK"/>
        <charset val="134"/>
      </rPr>
      <t>辆及自行车</t>
    </r>
    <r>
      <rPr>
        <sz val="14"/>
        <rFont val="Times New Roman"/>
        <charset val="134"/>
      </rPr>
      <t>150</t>
    </r>
    <r>
      <rPr>
        <sz val="14"/>
        <rFont val="方正仿宋_GBK"/>
        <charset val="134"/>
      </rPr>
      <t>辆，并完善绿化等附属配套工程。</t>
    </r>
    <r>
      <rPr>
        <sz val="14"/>
        <rFont val="Times New Roman"/>
        <charset val="134"/>
      </rPr>
      <t>2</t>
    </r>
    <r>
      <rPr>
        <sz val="14"/>
        <rFont val="方正仿宋_GBK"/>
        <charset val="134"/>
      </rPr>
      <t>、白帝城景区内部维修提升改造工程</t>
    </r>
    <r>
      <rPr>
        <sz val="14"/>
        <rFont val="Times New Roman"/>
        <charset val="134"/>
      </rPr>
      <t>.</t>
    </r>
    <r>
      <rPr>
        <sz val="14"/>
        <rFont val="方正仿宋_GBK"/>
        <charset val="134"/>
      </rPr>
      <t>景区内建筑墙面屋面维修</t>
    </r>
    <r>
      <rPr>
        <sz val="14"/>
        <rFont val="Times New Roman"/>
        <charset val="134"/>
      </rPr>
      <t>37800</t>
    </r>
    <r>
      <rPr>
        <sz val="14"/>
        <rFont val="方正仿宋_GBK"/>
        <charset val="134"/>
      </rPr>
      <t>㎡，梯坎、硬质铺装维修改造</t>
    </r>
    <r>
      <rPr>
        <sz val="14"/>
        <rFont val="Times New Roman"/>
        <charset val="134"/>
      </rPr>
      <t>3400</t>
    </r>
    <r>
      <rPr>
        <sz val="14"/>
        <rFont val="方正仿宋_GBK"/>
        <charset val="134"/>
      </rPr>
      <t>㎡，生态环境提升改造</t>
    </r>
    <r>
      <rPr>
        <sz val="14"/>
        <rFont val="Times New Roman"/>
        <charset val="134"/>
      </rPr>
      <t>21250</t>
    </r>
    <r>
      <rPr>
        <sz val="14"/>
        <rFont val="方正仿宋_GBK"/>
        <charset val="134"/>
      </rPr>
      <t>㎡，夔门打卡点扩容</t>
    </r>
    <r>
      <rPr>
        <sz val="14"/>
        <rFont val="Times New Roman"/>
        <charset val="134"/>
      </rPr>
      <t>350</t>
    </r>
    <r>
      <rPr>
        <sz val="14"/>
        <rFont val="方正仿宋_GBK"/>
        <charset val="134"/>
      </rPr>
      <t>㎡，配置休闲桌椅</t>
    </r>
    <r>
      <rPr>
        <sz val="14"/>
        <rFont val="Times New Roman"/>
        <charset val="134"/>
      </rPr>
      <t>20</t>
    </r>
    <r>
      <rPr>
        <sz val="14"/>
        <rFont val="方正仿宋_GBK"/>
        <charset val="134"/>
      </rPr>
      <t>套。</t>
    </r>
    <r>
      <rPr>
        <sz val="14"/>
        <rFont val="Times New Roman"/>
        <charset val="134"/>
      </rPr>
      <t>3</t>
    </r>
    <r>
      <rPr>
        <sz val="14"/>
        <rFont val="方正仿宋_GBK"/>
        <charset val="134"/>
      </rPr>
      <t>、白帝城景区内管网改造提升工程</t>
    </r>
    <r>
      <rPr>
        <sz val="14"/>
        <rFont val="Times New Roman"/>
        <charset val="134"/>
      </rPr>
      <t>.</t>
    </r>
    <r>
      <rPr>
        <sz val="14"/>
        <rFont val="方正仿宋_GBK"/>
        <charset val="134"/>
      </rPr>
      <t>电力管网改造</t>
    </r>
    <r>
      <rPr>
        <sz val="14"/>
        <rFont val="Times New Roman"/>
        <charset val="134"/>
      </rPr>
      <t>5km</t>
    </r>
    <r>
      <rPr>
        <sz val="14"/>
        <rFont val="方正仿宋_GBK"/>
        <charset val="134"/>
      </rPr>
      <t>，通信管网改造</t>
    </r>
    <r>
      <rPr>
        <sz val="14"/>
        <rFont val="Times New Roman"/>
        <charset val="134"/>
      </rPr>
      <t>3km</t>
    </r>
    <r>
      <rPr>
        <sz val="14"/>
        <rFont val="方正仿宋_GBK"/>
        <charset val="134"/>
      </rPr>
      <t>，给水管网改造</t>
    </r>
    <r>
      <rPr>
        <sz val="14"/>
        <rFont val="Times New Roman"/>
        <charset val="134"/>
      </rPr>
      <t>3km</t>
    </r>
    <r>
      <rPr>
        <sz val="14"/>
        <rFont val="方正仿宋_GBK"/>
        <charset val="134"/>
      </rPr>
      <t>，雨水管网改造</t>
    </r>
    <r>
      <rPr>
        <sz val="14"/>
        <rFont val="Times New Roman"/>
        <charset val="134"/>
      </rPr>
      <t>4km</t>
    </r>
    <r>
      <rPr>
        <sz val="14"/>
        <rFont val="方正仿宋_GBK"/>
        <charset val="134"/>
      </rPr>
      <t>，污水管网改造</t>
    </r>
    <r>
      <rPr>
        <sz val="14"/>
        <rFont val="Times New Roman"/>
        <charset val="134"/>
      </rPr>
      <t>4km</t>
    </r>
    <r>
      <rPr>
        <sz val="14"/>
        <rFont val="方正仿宋_GBK"/>
        <charset val="134"/>
      </rPr>
      <t>。</t>
    </r>
    <r>
      <rPr>
        <sz val="14"/>
        <rFont val="Times New Roman"/>
        <charset val="134"/>
      </rPr>
      <t>4</t>
    </r>
    <r>
      <rPr>
        <sz val="14"/>
        <rFont val="方正仿宋_GBK"/>
        <charset val="134"/>
      </rPr>
      <t>、智慧旅游工程</t>
    </r>
    <r>
      <rPr>
        <sz val="14"/>
        <rFont val="Times New Roman"/>
        <charset val="134"/>
      </rPr>
      <t>.</t>
    </r>
    <r>
      <rPr>
        <sz val="14"/>
        <rFont val="方正仿宋_GBK"/>
        <charset val="134"/>
      </rPr>
      <t>包括景区旅游官网平台、智能导览系统、无人值守服务站、视频监控系统、智能停车系统、</t>
    </r>
    <r>
      <rPr>
        <sz val="14"/>
        <rFont val="Times New Roman"/>
        <charset val="134"/>
      </rPr>
      <t>VR</t>
    </r>
    <r>
      <rPr>
        <sz val="14"/>
        <rFont val="方正仿宋_GBK"/>
        <charset val="134"/>
      </rPr>
      <t>、</t>
    </r>
    <r>
      <rPr>
        <sz val="14"/>
        <rFont val="Times New Roman"/>
        <charset val="134"/>
      </rPr>
      <t xml:space="preserve">AR </t>
    </r>
    <r>
      <rPr>
        <sz val="14"/>
        <rFont val="方正仿宋_GBK"/>
        <charset val="134"/>
      </rPr>
      <t>智能系统搭建。</t>
    </r>
    <r>
      <rPr>
        <sz val="14"/>
        <rFont val="Times New Roman"/>
        <charset val="134"/>
      </rPr>
      <t>5</t>
    </r>
    <r>
      <rPr>
        <sz val="14"/>
        <rFont val="方正仿宋_GBK"/>
        <charset val="134"/>
      </rPr>
      <t>、夜游夜景灯饰工程</t>
    </r>
    <r>
      <rPr>
        <sz val="14"/>
        <rFont val="Times New Roman"/>
        <charset val="134"/>
      </rPr>
      <t>.</t>
    </r>
    <r>
      <rPr>
        <sz val="14"/>
        <rFont val="方正仿宋_GBK"/>
        <charset val="134"/>
      </rPr>
      <t>包含</t>
    </r>
    <r>
      <rPr>
        <sz val="14"/>
        <rFont val="Times New Roman"/>
        <charset val="134"/>
      </rPr>
      <t>LED</t>
    </r>
    <r>
      <rPr>
        <sz val="14"/>
        <rFont val="方正仿宋_GBK"/>
        <charset val="134"/>
      </rPr>
      <t>灯购置安装、搭建控制系统</t>
    </r>
    <r>
      <rPr>
        <sz val="14"/>
        <rFont val="Times New Roman"/>
        <charset val="134"/>
      </rPr>
      <t>2</t>
    </r>
    <r>
      <rPr>
        <sz val="14"/>
        <rFont val="方正仿宋_GBK"/>
        <charset val="134"/>
      </rPr>
      <t>套及其他附属配套工程。</t>
    </r>
    <r>
      <rPr>
        <sz val="14"/>
        <rFont val="Times New Roman"/>
        <charset val="134"/>
      </rPr>
      <t>6</t>
    </r>
    <r>
      <rPr>
        <sz val="14"/>
        <rFont val="方正仿宋_GBK"/>
        <charset val="134"/>
      </rPr>
      <t>、码头、浮桥及水上娱乐设施工程</t>
    </r>
    <r>
      <rPr>
        <sz val="14"/>
        <rFont val="Times New Roman"/>
        <charset val="134"/>
      </rPr>
      <t>.</t>
    </r>
    <r>
      <rPr>
        <sz val="14"/>
        <rFont val="方正仿宋_GBK"/>
        <charset val="134"/>
      </rPr>
      <t>新建综合码头一个，面积</t>
    </r>
    <r>
      <rPr>
        <sz val="14"/>
        <rFont val="Times New Roman"/>
        <charset val="134"/>
      </rPr>
      <t>4090</t>
    </r>
    <r>
      <rPr>
        <sz val="14"/>
        <rFont val="方正仿宋_GBK"/>
        <charset val="134"/>
      </rPr>
      <t>㎡；浮桥一座，面积</t>
    </r>
    <r>
      <rPr>
        <sz val="14"/>
        <rFont val="Times New Roman"/>
        <charset val="134"/>
      </rPr>
      <t>5678</t>
    </r>
    <r>
      <rPr>
        <sz val="14"/>
        <rFont val="方正仿宋_GBK"/>
        <charset val="134"/>
      </rPr>
      <t>㎡，并购买配套水上娱乐设施。</t>
    </r>
  </si>
  <si>
    <r>
      <rPr>
        <sz val="18"/>
        <rFont val="方正仿宋_GBK"/>
        <charset val="134"/>
      </rPr>
      <t>夔州博物馆陈列布展及环境整治工程</t>
    </r>
  </si>
  <si>
    <r>
      <rPr>
        <sz val="14"/>
        <rFont val="方正仿宋_GBK"/>
        <charset val="134"/>
      </rPr>
      <t>一是对老馆现有基本陈列《夔门天下雄》进行提档升级，补齐重大历史事件、</t>
    </r>
    <r>
      <rPr>
        <sz val="14"/>
        <rFont val="Times New Roman"/>
        <charset val="134"/>
      </rPr>
      <t xml:space="preserve"> </t>
    </r>
    <r>
      <rPr>
        <sz val="14"/>
        <rFont val="方正仿宋_GBK"/>
        <charset val="134"/>
      </rPr>
      <t>完善文物解说体系、优化展示内容，着力构筑四大观展记忆点</t>
    </r>
    <r>
      <rPr>
        <sz val="14"/>
        <rFont val="Times New Roman"/>
        <charset val="134"/>
      </rPr>
      <t>——</t>
    </r>
    <r>
      <rPr>
        <sz val="14"/>
        <rFont val="方正仿宋_GBK"/>
        <charset val="134"/>
      </rPr>
      <t>三峡之首、山川雄奇、兵家必争、通川要岸。二是于新馆设置</t>
    </r>
    <r>
      <rPr>
        <sz val="14"/>
        <rFont val="Times New Roman"/>
        <charset val="134"/>
      </rPr>
      <t>“</t>
    </r>
    <r>
      <rPr>
        <sz val="14"/>
        <rFont val="方正仿宋_GBK"/>
        <charset val="134"/>
      </rPr>
      <t>过夔关</t>
    </r>
    <r>
      <rPr>
        <sz val="14"/>
        <rFont val="Times New Roman"/>
        <charset val="134"/>
      </rPr>
      <t>”“</t>
    </r>
    <r>
      <rPr>
        <sz val="14"/>
        <rFont val="方正仿宋_GBK"/>
        <charset val="134"/>
      </rPr>
      <t>行游觅诗境</t>
    </r>
    <r>
      <rPr>
        <sz val="14"/>
        <rFont val="Times New Roman"/>
        <charset val="134"/>
      </rPr>
      <t>”“</t>
    </r>
    <r>
      <rPr>
        <sz val="14"/>
        <rFont val="方正仿宋_GBK"/>
        <charset val="134"/>
      </rPr>
      <t>世界看峡江</t>
    </r>
    <r>
      <rPr>
        <sz val="14"/>
        <rFont val="Times New Roman"/>
        <charset val="134"/>
      </rPr>
      <t>”“</t>
    </r>
    <r>
      <rPr>
        <sz val="14"/>
        <rFont val="方正仿宋_GBK"/>
        <charset val="134"/>
      </rPr>
      <t>三峡移民故事会</t>
    </r>
    <r>
      <rPr>
        <sz val="14"/>
        <rFont val="Times New Roman"/>
        <charset val="134"/>
      </rPr>
      <t>”</t>
    </r>
    <r>
      <rPr>
        <sz val="14"/>
        <rFont val="方正仿宋_GBK"/>
        <charset val="134"/>
      </rPr>
      <t>等多个专题展，通过展览彰显夔州文化名城底蕴，打造三峡旅游文化封面，形成中华诗城特色新地标。</t>
    </r>
    <r>
      <rPr>
        <sz val="14"/>
        <rFont val="Times New Roman"/>
        <charset val="134"/>
      </rPr>
      <t xml:space="preserve">   </t>
    </r>
    <r>
      <rPr>
        <sz val="14"/>
        <rFont val="方正仿宋_GBK"/>
        <charset val="134"/>
      </rPr>
      <t>三是设立临时展厅，引进相关主题展览，丰富奉节县人民群众的精神文化生活，赋予夔州博物馆持续的文化活力。本次陈列布展、提档升级以</t>
    </r>
    <r>
      <rPr>
        <sz val="14"/>
        <rFont val="Times New Roman"/>
        <charset val="134"/>
      </rPr>
      <t>“</t>
    </r>
    <r>
      <rPr>
        <sz val="14"/>
        <rFont val="方正仿宋_GBK"/>
        <charset val="134"/>
      </rPr>
      <t>构筑</t>
    </r>
    <r>
      <rPr>
        <sz val="14"/>
        <rFont val="Times New Roman"/>
        <charset val="134"/>
      </rPr>
      <t>‘</t>
    </r>
    <r>
      <rPr>
        <sz val="14"/>
        <rFont val="方正仿宋_GBK"/>
        <charset val="134"/>
      </rPr>
      <t>无界博物馆群落</t>
    </r>
    <r>
      <rPr>
        <sz val="14"/>
        <rFont val="Times New Roman"/>
        <charset val="134"/>
      </rPr>
      <t>’”</t>
    </r>
    <r>
      <rPr>
        <sz val="14"/>
        <rFont val="方正仿宋_GBK"/>
        <charset val="134"/>
      </rPr>
      <t>为理念，打破传统博物馆的物理空间界限，将包含夔州博物馆老馆、新馆及周边古建筑群在内的整片区域视为一体的</t>
    </r>
    <r>
      <rPr>
        <sz val="14"/>
        <rFont val="Times New Roman"/>
        <charset val="134"/>
      </rPr>
      <t>“</t>
    </r>
    <r>
      <rPr>
        <sz val="14"/>
        <rFont val="方正仿宋_GBK"/>
        <charset val="134"/>
      </rPr>
      <t>夔州博物馆</t>
    </r>
    <r>
      <rPr>
        <sz val="14"/>
        <rFont val="Times New Roman"/>
        <charset val="134"/>
      </rPr>
      <t>”</t>
    </r>
    <r>
      <rPr>
        <sz val="14"/>
        <rFont val="方正仿宋_GBK"/>
        <charset val="134"/>
      </rPr>
      <t>展示体系，室内与室外联通，溯古与延今并存，让文物在时空场域中</t>
    </r>
    <r>
      <rPr>
        <sz val="14"/>
        <rFont val="Times New Roman"/>
        <charset val="134"/>
      </rPr>
      <t>“</t>
    </r>
    <r>
      <rPr>
        <sz val="14"/>
        <rFont val="方正仿宋_GBK"/>
        <charset val="134"/>
      </rPr>
      <t>活</t>
    </r>
    <r>
      <rPr>
        <sz val="14"/>
        <rFont val="Times New Roman"/>
        <charset val="134"/>
      </rPr>
      <t>”</t>
    </r>
    <r>
      <rPr>
        <sz val="14"/>
        <rFont val="方正仿宋_GBK"/>
        <charset val="134"/>
      </rPr>
      <t>起来，进而讲好</t>
    </r>
    <r>
      <rPr>
        <sz val="14"/>
        <rFont val="Times New Roman"/>
        <charset val="134"/>
      </rPr>
      <t>“</t>
    </r>
    <r>
      <rPr>
        <sz val="14"/>
        <rFont val="方正仿宋_GBK"/>
        <charset val="134"/>
      </rPr>
      <t>古夔州，今奉节</t>
    </r>
    <r>
      <rPr>
        <sz val="14"/>
        <rFont val="Times New Roman"/>
        <charset val="134"/>
      </rPr>
      <t>”</t>
    </r>
    <r>
      <rPr>
        <sz val="14"/>
        <rFont val="方正仿宋_GBK"/>
        <charset val="134"/>
      </rPr>
      <t>的故事。建设内容主要包括：装饰工程、陈列布展工程；电气工程、暖通工程、消防工程、给排水工程；设备购置及安装工程、智能化工程以及路线优化、环境整治等配套工程。</t>
    </r>
  </si>
  <si>
    <r>
      <rPr>
        <b/>
        <sz val="18"/>
        <rFont val="方正仿宋_GBK"/>
        <charset val="134"/>
      </rPr>
      <t>十六、县经济信息委（</t>
    </r>
    <r>
      <rPr>
        <b/>
        <sz val="18"/>
        <rFont val="Times New Roman"/>
        <charset val="134"/>
      </rPr>
      <t>1</t>
    </r>
    <r>
      <rPr>
        <b/>
        <sz val="18"/>
        <rFont val="方正仿宋_GBK"/>
        <charset val="134"/>
      </rPr>
      <t>个）</t>
    </r>
  </si>
  <si>
    <r>
      <rPr>
        <sz val="18"/>
        <rFont val="方正仿宋_GBK"/>
        <charset val="134"/>
      </rPr>
      <t>重庆奉节金凤山风电场扩建（望天坪）</t>
    </r>
    <r>
      <rPr>
        <sz val="18"/>
        <rFont val="Times New Roman"/>
        <charset val="134"/>
      </rPr>
      <t>110kV</t>
    </r>
    <r>
      <rPr>
        <sz val="18"/>
        <rFont val="方正仿宋_GBK"/>
        <charset val="134"/>
      </rPr>
      <t>送出工程</t>
    </r>
  </si>
  <si>
    <r>
      <rPr>
        <sz val="18"/>
        <rFont val="方正仿宋_GBK"/>
        <charset val="134"/>
      </rPr>
      <t>县电力公司</t>
    </r>
  </si>
  <si>
    <r>
      <rPr>
        <sz val="18"/>
        <rFont val="方正仿宋_GBK"/>
        <charset val="134"/>
      </rPr>
      <t>县经济信息委</t>
    </r>
  </si>
  <si>
    <r>
      <rPr>
        <sz val="18"/>
        <rFont val="方正仿宋_GBK"/>
        <charset val="134"/>
      </rPr>
      <t>李</t>
    </r>
    <r>
      <rPr>
        <sz val="18"/>
        <rFont val="Times New Roman"/>
        <charset val="134"/>
      </rPr>
      <t xml:space="preserve">  </t>
    </r>
    <r>
      <rPr>
        <sz val="18"/>
        <rFont val="方正仿宋_GBK"/>
        <charset val="134"/>
      </rPr>
      <t>俊</t>
    </r>
  </si>
  <si>
    <r>
      <rPr>
        <sz val="18"/>
        <rFont val="方正仿宋_GBK"/>
        <charset val="134"/>
      </rPr>
      <t>刘木平</t>
    </r>
  </si>
  <si>
    <r>
      <rPr>
        <sz val="14"/>
        <rFont val="方正仿宋_GBK"/>
        <charset val="134"/>
      </rPr>
      <t>铁甲</t>
    </r>
    <r>
      <rPr>
        <sz val="14"/>
        <rFont val="Times New Roman"/>
        <charset val="134"/>
      </rPr>
      <t>220kV</t>
    </r>
    <r>
      <rPr>
        <sz val="14"/>
        <rFont val="方正仿宋_GBK"/>
        <charset val="134"/>
      </rPr>
      <t>变电站</t>
    </r>
    <r>
      <rPr>
        <sz val="14"/>
        <rFont val="Times New Roman"/>
        <charset val="134"/>
      </rPr>
      <t>110kV</t>
    </r>
    <r>
      <rPr>
        <sz val="14"/>
        <rFont val="方正仿宋_GBK"/>
        <charset val="134"/>
      </rPr>
      <t>扩建工程，望天坪升压站</t>
    </r>
    <r>
      <rPr>
        <sz val="14"/>
        <rFont val="Times New Roman"/>
        <charset val="134"/>
      </rPr>
      <t>-</t>
    </r>
    <r>
      <rPr>
        <sz val="14"/>
        <rFont val="方正仿宋_GBK"/>
        <charset val="134"/>
      </rPr>
      <t>铁甲</t>
    </r>
    <r>
      <rPr>
        <sz val="14"/>
        <rFont val="Times New Roman"/>
        <charset val="134"/>
      </rPr>
      <t>110kV</t>
    </r>
    <r>
      <rPr>
        <sz val="14"/>
        <rFont val="方正仿宋_GBK"/>
        <charset val="134"/>
      </rPr>
      <t>线路工程。</t>
    </r>
  </si>
  <si>
    <r>
      <rPr>
        <b/>
        <sz val="18"/>
        <rFont val="方正仿宋_GBK"/>
        <charset val="134"/>
      </rPr>
      <t>十七、县交通局（</t>
    </r>
    <r>
      <rPr>
        <b/>
        <sz val="18"/>
        <rFont val="Times New Roman"/>
        <charset val="134"/>
      </rPr>
      <t>31</t>
    </r>
    <r>
      <rPr>
        <b/>
        <sz val="18"/>
        <rFont val="方正仿宋_GBK"/>
        <charset val="134"/>
      </rPr>
      <t>个）</t>
    </r>
  </si>
  <si>
    <r>
      <rPr>
        <sz val="18"/>
        <rFont val="方正仿宋_GBK"/>
        <charset val="134"/>
      </rPr>
      <t>安张铁路（奉节至巫溪段）建设项目</t>
    </r>
  </si>
  <si>
    <r>
      <rPr>
        <sz val="18"/>
        <color theme="1"/>
        <rFont val="方正仿宋_GBK"/>
        <charset val="134"/>
      </rPr>
      <t>重庆铁投集团</t>
    </r>
  </si>
  <si>
    <r>
      <rPr>
        <sz val="18"/>
        <color theme="1"/>
        <rFont val="方正仿宋_GBK"/>
        <charset val="134"/>
      </rPr>
      <t>胡军民</t>
    </r>
  </si>
  <si>
    <r>
      <rPr>
        <sz val="18"/>
        <color theme="1"/>
        <rFont val="方正仿宋_GBK"/>
        <charset val="134"/>
      </rPr>
      <t>刘木平</t>
    </r>
  </si>
  <si>
    <r>
      <rPr>
        <sz val="14"/>
        <color theme="1"/>
        <rFont val="方正仿宋_GBK"/>
        <charset val="134"/>
      </rPr>
      <t>奉节境内约</t>
    </r>
    <r>
      <rPr>
        <sz val="14"/>
        <color theme="1"/>
        <rFont val="Times New Roman"/>
        <charset val="134"/>
      </rPr>
      <t>30Km</t>
    </r>
    <r>
      <rPr>
        <sz val="14"/>
        <color theme="1"/>
        <rFont val="方正仿宋_GBK"/>
        <charset val="134"/>
      </rPr>
      <t>，国铁</t>
    </r>
    <r>
      <rPr>
        <sz val="14"/>
        <color theme="1"/>
        <rFont val="Times New Roman"/>
        <charset val="134"/>
      </rPr>
      <t>I</t>
    </r>
    <r>
      <rPr>
        <sz val="14"/>
        <color theme="1"/>
        <rFont val="方正仿宋_GBK"/>
        <charset val="134"/>
      </rPr>
      <t>级，双线，速度目标值</t>
    </r>
    <r>
      <rPr>
        <sz val="14"/>
        <color theme="1"/>
        <rFont val="Times New Roman"/>
        <charset val="134"/>
      </rPr>
      <t>160km/h</t>
    </r>
    <r>
      <rPr>
        <sz val="14"/>
        <color theme="1"/>
        <rFont val="方正仿宋_GBK"/>
        <charset val="134"/>
      </rPr>
      <t>，客货兼顾。</t>
    </r>
  </si>
  <si>
    <r>
      <rPr>
        <sz val="18"/>
        <rFont val="方正仿宋_GBK"/>
        <charset val="134"/>
      </rPr>
      <t>完成可研审批。</t>
    </r>
  </si>
  <si>
    <r>
      <rPr>
        <sz val="18"/>
        <rFont val="方正仿宋_GBK"/>
        <charset val="134"/>
      </rPr>
      <t>奉节县高铁站至白帝城、兴隆镇旅游轨道交通项目</t>
    </r>
  </si>
  <si>
    <r>
      <rPr>
        <sz val="18"/>
        <color theme="1"/>
        <rFont val="方正仿宋_GBK"/>
        <charset val="134"/>
      </rPr>
      <t>朱衣镇</t>
    </r>
    <r>
      <rPr>
        <sz val="18"/>
        <color theme="1"/>
        <rFont val="Times New Roman"/>
        <charset val="134"/>
      </rPr>
      <t xml:space="preserve">
</t>
    </r>
    <r>
      <rPr>
        <sz val="18"/>
        <color theme="1"/>
        <rFont val="方正仿宋_GBK"/>
        <charset val="134"/>
      </rPr>
      <t>兴隆镇</t>
    </r>
  </si>
  <si>
    <r>
      <rPr>
        <sz val="14"/>
        <color theme="1"/>
        <rFont val="方正仿宋_GBK"/>
        <charset val="134"/>
      </rPr>
      <t>全长约</t>
    </r>
    <r>
      <rPr>
        <sz val="14"/>
        <color theme="1"/>
        <rFont val="Times New Roman"/>
        <charset val="134"/>
      </rPr>
      <t>86</t>
    </r>
    <r>
      <rPr>
        <sz val="14"/>
        <color theme="1"/>
        <rFont val="方正仿宋_GBK"/>
        <charset val="134"/>
      </rPr>
      <t>公里旅游轨道交通。</t>
    </r>
  </si>
  <si>
    <r>
      <rPr>
        <sz val="18"/>
        <rFont val="方正仿宋_GBK"/>
        <charset val="134"/>
      </rPr>
      <t>奉节县红湾子货运码头一期工程</t>
    </r>
  </si>
  <si>
    <r>
      <rPr>
        <sz val="18"/>
        <color theme="1"/>
        <rFont val="方正仿宋_GBK"/>
        <charset val="134"/>
      </rPr>
      <t>向益平</t>
    </r>
    <r>
      <rPr>
        <sz val="18"/>
        <color theme="1"/>
        <rFont val="Times New Roman"/>
        <charset val="134"/>
      </rPr>
      <t xml:space="preserve">
</t>
    </r>
    <r>
      <rPr>
        <sz val="18"/>
        <color theme="1"/>
        <rFont val="方正仿宋_GBK"/>
        <charset val="134"/>
      </rPr>
      <t>刘木平</t>
    </r>
  </si>
  <si>
    <r>
      <rPr>
        <sz val="18"/>
        <color theme="1"/>
        <rFont val="方正仿宋_GBK"/>
        <charset val="134"/>
      </rPr>
      <t>康乐镇</t>
    </r>
  </si>
  <si>
    <r>
      <rPr>
        <sz val="14"/>
        <color theme="1"/>
        <rFont val="方正仿宋_GBK"/>
        <charset val="134"/>
      </rPr>
      <t>近期建设</t>
    </r>
    <r>
      <rPr>
        <sz val="14"/>
        <color theme="1"/>
        <rFont val="Times New Roman"/>
        <charset val="134"/>
      </rPr>
      <t>5000</t>
    </r>
    <r>
      <rPr>
        <sz val="14"/>
        <color theme="1"/>
        <rFont val="方正仿宋_GBK"/>
        <charset val="134"/>
      </rPr>
      <t>吨级泊位</t>
    </r>
    <r>
      <rPr>
        <sz val="14"/>
        <color theme="1"/>
        <rFont val="Times New Roman"/>
        <charset val="134"/>
      </rPr>
      <t>3</t>
    </r>
    <r>
      <rPr>
        <sz val="14"/>
        <color theme="1"/>
        <rFont val="方正仿宋_GBK"/>
        <charset val="134"/>
      </rPr>
      <t>个，其中通用泊位</t>
    </r>
    <r>
      <rPr>
        <sz val="14"/>
        <color theme="1"/>
        <rFont val="Times New Roman"/>
        <charset val="134"/>
      </rPr>
      <t>1</t>
    </r>
    <r>
      <rPr>
        <sz val="14"/>
        <color theme="1"/>
        <rFont val="方正仿宋_GBK"/>
        <charset val="134"/>
      </rPr>
      <t>个，散货泊位</t>
    </r>
    <r>
      <rPr>
        <sz val="14"/>
        <color theme="1"/>
        <rFont val="Times New Roman"/>
        <charset val="134"/>
      </rPr>
      <t>2</t>
    </r>
    <r>
      <rPr>
        <sz val="14"/>
        <color theme="1"/>
        <rFont val="方正仿宋_GBK"/>
        <charset val="134"/>
      </rPr>
      <t>个，设计年吞吐能力</t>
    </r>
    <r>
      <rPr>
        <sz val="14"/>
        <color theme="1"/>
        <rFont val="Times New Roman"/>
        <charset val="134"/>
      </rPr>
      <t>750</t>
    </r>
    <r>
      <rPr>
        <sz val="14"/>
        <color theme="1"/>
        <rFont val="方正仿宋_GBK"/>
        <charset val="134"/>
      </rPr>
      <t>万吨。</t>
    </r>
  </si>
  <si>
    <r>
      <rPr>
        <sz val="18"/>
        <rFont val="方正仿宋_GBK"/>
        <charset val="134"/>
      </rPr>
      <t>完成施工图设计。</t>
    </r>
  </si>
  <si>
    <r>
      <rPr>
        <sz val="18"/>
        <rFont val="宋体"/>
        <charset val="134"/>
      </rPr>
      <t>已完成可研阶段前期工作</t>
    </r>
  </si>
  <si>
    <r>
      <rPr>
        <sz val="18"/>
        <rFont val="Times New Roman"/>
        <charset val="134"/>
      </rPr>
      <t>G42</t>
    </r>
    <r>
      <rPr>
        <sz val="18"/>
        <rFont val="方正仿宋_GBK"/>
        <charset val="134"/>
      </rPr>
      <t>奉节西互通工程</t>
    </r>
  </si>
  <si>
    <r>
      <rPr>
        <sz val="18"/>
        <color theme="1"/>
        <rFont val="方正仿宋_GBK"/>
        <charset val="134"/>
      </rPr>
      <t>县路桥公司</t>
    </r>
  </si>
  <si>
    <r>
      <rPr>
        <sz val="14"/>
        <color theme="1"/>
        <rFont val="方正仿宋_GBK"/>
        <charset val="134"/>
      </rPr>
      <t>在高铁新城以西</t>
    </r>
    <r>
      <rPr>
        <sz val="14"/>
        <color theme="1"/>
        <rFont val="Times New Roman"/>
        <charset val="134"/>
      </rPr>
      <t>G42</t>
    </r>
    <r>
      <rPr>
        <sz val="14"/>
        <color theme="1"/>
        <rFont val="方正仿宋_GBK"/>
        <charset val="134"/>
      </rPr>
      <t>沪蓉高速设置一座一般式互通立交，含</t>
    </r>
    <r>
      <rPr>
        <sz val="14"/>
        <color theme="1"/>
        <rFont val="Times New Roman"/>
        <charset val="134"/>
      </rPr>
      <t>1</t>
    </r>
    <r>
      <rPr>
        <sz val="14"/>
        <color theme="1"/>
        <rFont val="方正仿宋_GBK"/>
        <charset val="134"/>
      </rPr>
      <t>座</t>
    </r>
    <r>
      <rPr>
        <sz val="14"/>
        <color theme="1"/>
        <rFont val="Times New Roman"/>
        <charset val="134"/>
      </rPr>
      <t>3</t>
    </r>
    <r>
      <rPr>
        <sz val="14"/>
        <color theme="1"/>
        <rFont val="方正仿宋_GBK"/>
        <charset val="134"/>
      </rPr>
      <t>入</t>
    </r>
    <r>
      <rPr>
        <sz val="14"/>
        <color theme="1"/>
        <rFont val="Times New Roman"/>
        <charset val="134"/>
      </rPr>
      <t>4</t>
    </r>
    <r>
      <rPr>
        <sz val="14"/>
        <color theme="1"/>
        <rFont val="方正仿宋_GBK"/>
        <charset val="134"/>
      </rPr>
      <t>出的收费站，匝道设计速度</t>
    </r>
    <r>
      <rPr>
        <sz val="14"/>
        <color theme="1"/>
        <rFont val="Times New Roman"/>
        <charset val="134"/>
      </rPr>
      <t>40Km/h</t>
    </r>
    <r>
      <rPr>
        <sz val="14"/>
        <color theme="1"/>
        <rFont val="方正仿宋_GBK"/>
        <charset val="134"/>
      </rPr>
      <t>，双向</t>
    </r>
    <r>
      <rPr>
        <sz val="14"/>
        <color theme="1"/>
        <rFont val="Times New Roman"/>
        <charset val="134"/>
      </rPr>
      <t>4</t>
    </r>
    <r>
      <rPr>
        <sz val="14"/>
        <color theme="1"/>
        <rFont val="方正仿宋_GBK"/>
        <charset val="134"/>
      </rPr>
      <t>车道。</t>
    </r>
  </si>
  <si>
    <r>
      <rPr>
        <sz val="18"/>
        <rFont val="方正仿宋_GBK"/>
        <charset val="134"/>
      </rPr>
      <t>奉节县</t>
    </r>
    <r>
      <rPr>
        <sz val="18"/>
        <rFont val="Times New Roman"/>
        <charset val="134"/>
      </rPr>
      <t>G242</t>
    </r>
    <r>
      <rPr>
        <sz val="18"/>
        <rFont val="方正仿宋_GBK"/>
        <charset val="134"/>
      </rPr>
      <t>泉坪至梅溪河升级改造工程</t>
    </r>
  </si>
  <si>
    <r>
      <rPr>
        <sz val="18"/>
        <color theme="1"/>
        <rFont val="方正仿宋_GBK"/>
        <charset val="134"/>
      </rPr>
      <t>汾河镇</t>
    </r>
    <r>
      <rPr>
        <sz val="18"/>
        <color theme="1"/>
        <rFont val="Times New Roman"/>
        <charset val="134"/>
      </rPr>
      <t xml:space="preserve">
</t>
    </r>
    <r>
      <rPr>
        <sz val="18"/>
        <color theme="1"/>
        <rFont val="方正仿宋_GBK"/>
        <charset val="134"/>
      </rPr>
      <t>白帝镇</t>
    </r>
    <r>
      <rPr>
        <sz val="18"/>
        <color theme="1"/>
        <rFont val="Times New Roman"/>
        <charset val="134"/>
      </rPr>
      <t xml:space="preserve">
</t>
    </r>
    <r>
      <rPr>
        <sz val="18"/>
        <color theme="1"/>
        <rFont val="方正仿宋_GBK"/>
        <charset val="134"/>
      </rPr>
      <t>夔门街道</t>
    </r>
  </si>
  <si>
    <r>
      <rPr>
        <sz val="14"/>
        <color theme="1"/>
        <rFont val="方正仿宋_GBK"/>
        <charset val="134"/>
      </rPr>
      <t>全长</t>
    </r>
    <r>
      <rPr>
        <sz val="14"/>
        <color theme="1"/>
        <rFont val="Times New Roman"/>
        <charset val="134"/>
      </rPr>
      <t>19.7Km</t>
    </r>
    <r>
      <rPr>
        <sz val="14"/>
        <color theme="1"/>
        <rFont val="方正仿宋_GBK"/>
        <charset val="134"/>
      </rPr>
      <t>，二级公路，设计速度</t>
    </r>
    <r>
      <rPr>
        <sz val="14"/>
        <color theme="1"/>
        <rFont val="Times New Roman"/>
        <charset val="134"/>
      </rPr>
      <t>40Km/h</t>
    </r>
    <r>
      <rPr>
        <sz val="14"/>
        <color theme="1"/>
        <rFont val="方正仿宋_GBK"/>
        <charset val="134"/>
      </rPr>
      <t>，路宽</t>
    </r>
    <r>
      <rPr>
        <sz val="14"/>
        <color theme="1"/>
        <rFont val="Times New Roman"/>
        <charset val="134"/>
      </rPr>
      <t>8.5m</t>
    </r>
    <r>
      <rPr>
        <sz val="14"/>
        <color theme="1"/>
        <rFont val="方正仿宋_GBK"/>
        <charset val="134"/>
      </rPr>
      <t>，沥青混凝土路面。</t>
    </r>
  </si>
  <si>
    <r>
      <rPr>
        <sz val="18"/>
        <rFont val="方正仿宋_GBK"/>
        <charset val="134"/>
      </rPr>
      <t>完成施工图设计</t>
    </r>
  </si>
  <si>
    <r>
      <rPr>
        <sz val="18"/>
        <rFont val="Times New Roman"/>
        <charset val="134"/>
      </rPr>
      <t>G242</t>
    </r>
    <r>
      <rPr>
        <sz val="18"/>
        <rFont val="方正仿宋_GBK"/>
        <charset val="134"/>
      </rPr>
      <t>高桥至荆竹升级改造工程</t>
    </r>
  </si>
  <si>
    <r>
      <rPr>
        <sz val="14"/>
        <rFont val="方正仿宋_GBK"/>
        <charset val="134"/>
      </rPr>
      <t>全长</t>
    </r>
    <r>
      <rPr>
        <sz val="14"/>
        <rFont val="Times New Roman"/>
        <charset val="134"/>
      </rPr>
      <t>16</t>
    </r>
    <r>
      <rPr>
        <sz val="14"/>
        <rFont val="方正仿宋_GBK"/>
        <charset val="134"/>
      </rPr>
      <t>公里，按二级公路改造，路宽</t>
    </r>
    <r>
      <rPr>
        <sz val="14"/>
        <rFont val="Times New Roman"/>
        <charset val="134"/>
      </rPr>
      <t>8.5</t>
    </r>
    <r>
      <rPr>
        <sz val="14"/>
        <rFont val="方正仿宋_GBK"/>
        <charset val="134"/>
      </rPr>
      <t>米，沥青混凝土路面。</t>
    </r>
    <r>
      <rPr>
        <sz val="14"/>
        <rFont val="Times New Roman"/>
        <charset val="134"/>
      </rPr>
      <t xml:space="preserve"></t>
    </r>
  </si>
  <si>
    <r>
      <rPr>
        <sz val="18"/>
        <rFont val="Times New Roman"/>
        <charset val="134"/>
      </rPr>
      <t>S503</t>
    </r>
    <r>
      <rPr>
        <sz val="18"/>
        <rFont val="方正仿宋_GBK"/>
        <charset val="134"/>
      </rPr>
      <t>大树至竹园升级改造工程</t>
    </r>
  </si>
  <si>
    <r>
      <rPr>
        <sz val="18"/>
        <rFont val="方正仿宋_GBK"/>
        <charset val="134"/>
      </rPr>
      <t>大树镇</t>
    </r>
    <r>
      <rPr>
        <sz val="18"/>
        <rFont val="Times New Roman"/>
        <charset val="134"/>
      </rPr>
      <t xml:space="preserve">
</t>
    </r>
    <r>
      <rPr>
        <sz val="18"/>
        <rFont val="方正仿宋_GBK"/>
        <charset val="134"/>
      </rPr>
      <t>竹园镇</t>
    </r>
  </si>
  <si>
    <r>
      <rPr>
        <sz val="14"/>
        <rFont val="方正仿宋_GBK"/>
        <charset val="134"/>
      </rPr>
      <t>全长</t>
    </r>
    <r>
      <rPr>
        <sz val="14"/>
        <rFont val="Times New Roman"/>
        <charset val="134"/>
      </rPr>
      <t>20.746</t>
    </r>
    <r>
      <rPr>
        <sz val="14"/>
        <rFont val="方正仿宋_GBK"/>
        <charset val="134"/>
      </rPr>
      <t>公里，按二级公路改造，路宽</t>
    </r>
    <r>
      <rPr>
        <sz val="14"/>
        <rFont val="Times New Roman"/>
        <charset val="134"/>
      </rPr>
      <t>8.5</t>
    </r>
    <r>
      <rPr>
        <sz val="14"/>
        <rFont val="方正仿宋_GBK"/>
        <charset val="134"/>
      </rPr>
      <t>米，沥青混凝土路面。</t>
    </r>
    <r>
      <rPr>
        <sz val="14"/>
        <rFont val="Times New Roman"/>
        <charset val="134"/>
      </rPr>
      <t xml:space="preserve"></t>
    </r>
  </si>
  <si>
    <r>
      <rPr>
        <sz val="18"/>
        <rFont val="Times New Roman"/>
        <charset val="134"/>
      </rPr>
      <t>G242</t>
    </r>
    <r>
      <rPr>
        <sz val="18"/>
        <rFont val="方正仿宋_GBK"/>
        <charset val="134"/>
      </rPr>
      <t>两河口至红土升级改造工程</t>
    </r>
  </si>
  <si>
    <r>
      <rPr>
        <sz val="18"/>
        <rFont val="方正仿宋_GBK"/>
        <charset val="134"/>
      </rPr>
      <t>石岗乡</t>
    </r>
    <r>
      <rPr>
        <sz val="18"/>
        <rFont val="Times New Roman"/>
        <charset val="134"/>
      </rPr>
      <t xml:space="preserve">
</t>
    </r>
    <r>
      <rPr>
        <sz val="18"/>
        <rFont val="方正仿宋_GBK"/>
        <charset val="134"/>
      </rPr>
      <t>公平镇</t>
    </r>
    <r>
      <rPr>
        <sz val="18"/>
        <rFont val="Times New Roman"/>
        <charset val="134"/>
      </rPr>
      <t xml:space="preserve">
</t>
    </r>
    <r>
      <rPr>
        <sz val="18"/>
        <rFont val="方正仿宋_GBK"/>
        <charset val="134"/>
      </rPr>
      <t>红土乡</t>
    </r>
  </si>
  <si>
    <r>
      <rPr>
        <sz val="14"/>
        <rFont val="方正仿宋_GBK"/>
        <charset val="134"/>
      </rPr>
      <t>全长</t>
    </r>
    <r>
      <rPr>
        <sz val="14"/>
        <rFont val="Times New Roman"/>
        <charset val="134"/>
      </rPr>
      <t>29</t>
    </r>
    <r>
      <rPr>
        <sz val="14"/>
        <rFont val="方正仿宋_GBK"/>
        <charset val="134"/>
      </rPr>
      <t>公里，按二级公路改造，路宽</t>
    </r>
    <r>
      <rPr>
        <sz val="14"/>
        <rFont val="Times New Roman"/>
        <charset val="134"/>
      </rPr>
      <t>8.5</t>
    </r>
    <r>
      <rPr>
        <sz val="14"/>
        <rFont val="方正仿宋_GBK"/>
        <charset val="134"/>
      </rPr>
      <t>米，沥青混凝土路面。</t>
    </r>
    <r>
      <rPr>
        <sz val="14"/>
        <rFont val="Times New Roman"/>
        <charset val="134"/>
      </rPr>
      <t xml:space="preserve"></t>
    </r>
  </si>
  <si>
    <r>
      <rPr>
        <sz val="18"/>
        <color theme="1"/>
        <rFont val="方正仿宋_GBK"/>
        <charset val="134"/>
      </rPr>
      <t>长江三峡奉节港区航运服务基地建设工程</t>
    </r>
  </si>
  <si>
    <r>
      <rPr>
        <sz val="18"/>
        <rFont val="方正仿宋_GBK"/>
        <charset val="134"/>
      </rPr>
      <t>胡军民</t>
    </r>
  </si>
  <si>
    <r>
      <rPr>
        <sz val="14"/>
        <color theme="1"/>
        <rFont val="方正仿宋_GBK"/>
        <charset val="134"/>
      </rPr>
      <t>水域建设</t>
    </r>
    <r>
      <rPr>
        <sz val="14"/>
        <color theme="1"/>
        <rFont val="Times New Roman"/>
        <charset val="134"/>
      </rPr>
      <t>3</t>
    </r>
    <r>
      <rPr>
        <sz val="14"/>
        <color theme="1"/>
        <rFont val="方正仿宋_GBK"/>
        <charset val="134"/>
      </rPr>
      <t>座主趸船，并配备</t>
    </r>
    <r>
      <rPr>
        <sz val="14"/>
        <color theme="1"/>
        <rFont val="Times New Roman"/>
        <charset val="134"/>
      </rPr>
      <t xml:space="preserve">12 </t>
    </r>
    <r>
      <rPr>
        <sz val="14"/>
        <color theme="1"/>
        <rFont val="方正仿宋_GBK"/>
        <charset val="134"/>
      </rPr>
      <t>艘多功能服务船，提供政务、生活、医疗、污染物接收、供水供电（岸电）等服务；在高水位和低水位分别各设置</t>
    </r>
    <r>
      <rPr>
        <sz val="14"/>
        <color theme="1"/>
        <rFont val="Times New Roman"/>
        <charset val="134"/>
      </rPr>
      <t>6</t>
    </r>
    <r>
      <rPr>
        <sz val="14"/>
        <color theme="1"/>
        <rFont val="方正仿宋_GBK"/>
        <charset val="134"/>
      </rPr>
      <t>个锚位区，锚位分别为</t>
    </r>
    <r>
      <rPr>
        <sz val="14"/>
        <color theme="1"/>
        <rFont val="Times New Roman"/>
        <charset val="134"/>
      </rPr>
      <t>99</t>
    </r>
    <r>
      <rPr>
        <sz val="14"/>
        <color theme="1"/>
        <rFont val="方正仿宋_GBK"/>
        <charset val="134"/>
      </rPr>
      <t>个和</t>
    </r>
    <r>
      <rPr>
        <sz val="14"/>
        <color theme="1"/>
        <rFont val="Times New Roman"/>
        <charset val="134"/>
      </rPr>
      <t>72</t>
    </r>
    <r>
      <rPr>
        <sz val="14"/>
        <color theme="1"/>
        <rFont val="方正仿宋_GBK"/>
        <charset val="134"/>
      </rPr>
      <t>个，供</t>
    </r>
    <r>
      <rPr>
        <sz val="14"/>
        <color theme="1"/>
        <rFont val="Times New Roman"/>
        <charset val="134"/>
      </rPr>
      <t>3000</t>
    </r>
    <r>
      <rPr>
        <sz val="14"/>
        <color theme="1"/>
        <rFont val="方正仿宋_GBK"/>
        <charset val="134"/>
      </rPr>
      <t>～</t>
    </r>
    <r>
      <rPr>
        <sz val="14"/>
        <color theme="1"/>
        <rFont val="Times New Roman"/>
        <charset val="134"/>
      </rPr>
      <t>10000</t>
    </r>
    <r>
      <rPr>
        <sz val="14"/>
        <color theme="1"/>
        <rFont val="方正仿宋_GBK"/>
        <charset val="134"/>
      </rPr>
      <t>吨级船舶系泊；建设</t>
    </r>
    <r>
      <rPr>
        <sz val="14"/>
        <color theme="1"/>
        <rFont val="Times New Roman"/>
        <charset val="134"/>
      </rPr>
      <t>2</t>
    </r>
    <r>
      <rPr>
        <sz val="14"/>
        <color theme="1"/>
        <rFont val="方正仿宋_GBK"/>
        <charset val="134"/>
      </rPr>
      <t>座浮船坞，提供船舶灭黑烟、初级检修和深度检修等维保服务；在南岸侧建设</t>
    </r>
    <r>
      <rPr>
        <sz val="14"/>
        <color theme="1"/>
        <rFont val="Times New Roman"/>
        <charset val="134"/>
      </rPr>
      <t>1</t>
    </r>
    <r>
      <rPr>
        <sz val="14"/>
        <color theme="1"/>
        <rFont val="方正仿宋_GBK"/>
        <charset val="134"/>
      </rPr>
      <t>座加油趸船、</t>
    </r>
    <r>
      <rPr>
        <sz val="14"/>
        <color theme="1"/>
        <rFont val="Times New Roman"/>
        <charset val="134"/>
      </rPr>
      <t>1</t>
    </r>
    <r>
      <rPr>
        <sz val="14"/>
        <color theme="1"/>
        <rFont val="方正仿宋_GBK"/>
        <charset val="134"/>
      </rPr>
      <t>艘移动加油船及其后方建设储油罐和</t>
    </r>
    <r>
      <rPr>
        <sz val="14"/>
        <color theme="1"/>
        <rFont val="Times New Roman"/>
        <charset val="134"/>
      </rPr>
      <t>LNG</t>
    </r>
    <r>
      <rPr>
        <sz val="14"/>
        <color theme="1"/>
        <rFont val="方正仿宋_GBK"/>
        <charset val="134"/>
      </rPr>
      <t>储罐区，提供水上加油服务等。</t>
    </r>
  </si>
  <si>
    <r>
      <rPr>
        <sz val="18"/>
        <color theme="1"/>
        <rFont val="方正仿宋_GBK"/>
        <charset val="134"/>
      </rPr>
      <t>南滨路（长江南岸库岸综合整治工程）</t>
    </r>
  </si>
  <si>
    <r>
      <rPr>
        <sz val="18"/>
        <color theme="1"/>
        <rFont val="方正仿宋_GBK"/>
        <charset val="134"/>
      </rPr>
      <t>安坪镇</t>
    </r>
    <r>
      <rPr>
        <sz val="18"/>
        <color theme="1"/>
        <rFont val="Times New Roman"/>
        <charset val="134"/>
      </rPr>
      <t xml:space="preserve">
</t>
    </r>
    <r>
      <rPr>
        <sz val="18"/>
        <color theme="1"/>
        <rFont val="方正仿宋_GBK"/>
        <charset val="134"/>
      </rPr>
      <t>永乐镇</t>
    </r>
  </si>
  <si>
    <r>
      <rPr>
        <sz val="14"/>
        <color theme="1"/>
        <rFont val="方正仿宋_GBK"/>
        <charset val="134"/>
      </rPr>
      <t>主要由库岸修复综合治理和市政道路构成，全长约</t>
    </r>
    <r>
      <rPr>
        <sz val="14"/>
        <color theme="1"/>
        <rFont val="Times New Roman"/>
        <charset val="134"/>
      </rPr>
      <t>13Km</t>
    </r>
    <r>
      <rPr>
        <sz val="14"/>
        <color theme="1"/>
        <rFont val="方正仿宋_GBK"/>
        <charset val="134"/>
      </rPr>
      <t>，双向六车道，路基宽度</t>
    </r>
    <r>
      <rPr>
        <sz val="14"/>
        <color theme="1"/>
        <rFont val="Times New Roman"/>
        <charset val="134"/>
      </rPr>
      <t>27.5m</t>
    </r>
    <r>
      <rPr>
        <sz val="14"/>
        <color theme="1"/>
        <rFont val="方正仿宋_GBK"/>
        <charset val="134"/>
      </rPr>
      <t>，沥青混凝土路面。</t>
    </r>
  </si>
  <si>
    <r>
      <rPr>
        <sz val="18"/>
        <rFont val="方正仿宋_GBK"/>
        <charset val="134"/>
      </rPr>
      <t>完成初步设计</t>
    </r>
  </si>
  <si>
    <r>
      <rPr>
        <sz val="18"/>
        <color theme="1"/>
        <rFont val="方正仿宋_GBK"/>
        <charset val="134"/>
      </rPr>
      <t>奉节县干溪沟隧道及接线工程（移民安置区城北安全通道暨</t>
    </r>
    <r>
      <rPr>
        <sz val="18"/>
        <color theme="1"/>
        <rFont val="Times New Roman"/>
        <charset val="134"/>
      </rPr>
      <t>G348</t>
    </r>
    <r>
      <rPr>
        <sz val="18"/>
        <color theme="1"/>
        <rFont val="方正仿宋_GBK"/>
        <charset val="134"/>
      </rPr>
      <t>改线工程）</t>
    </r>
  </si>
  <si>
    <r>
      <rPr>
        <sz val="18"/>
        <rFont val="方正仿宋_GBK"/>
        <charset val="134"/>
      </rPr>
      <t>夔州街道</t>
    </r>
    <r>
      <rPr>
        <sz val="18"/>
        <rFont val="Times New Roman"/>
        <charset val="134"/>
      </rPr>
      <t xml:space="preserve">
</t>
    </r>
    <r>
      <rPr>
        <sz val="18"/>
        <rFont val="方正仿宋_GBK"/>
        <charset val="134"/>
      </rPr>
      <t>康乐镇</t>
    </r>
  </si>
  <si>
    <r>
      <rPr>
        <sz val="14"/>
        <color theme="1"/>
        <rFont val="方正仿宋_GBK"/>
        <charset val="134"/>
      </rPr>
      <t>全长</t>
    </r>
    <r>
      <rPr>
        <sz val="14"/>
        <color theme="1"/>
        <rFont val="Times New Roman"/>
        <charset val="134"/>
      </rPr>
      <t>11.8</t>
    </r>
    <r>
      <rPr>
        <sz val="14"/>
        <color theme="1"/>
        <rFont val="方正仿宋_GBK"/>
        <charset val="134"/>
      </rPr>
      <t>公里，其中干溪沟隧道长</t>
    </r>
    <r>
      <rPr>
        <sz val="14"/>
        <color theme="1"/>
        <rFont val="Times New Roman"/>
        <charset val="134"/>
      </rPr>
      <t>8.38</t>
    </r>
    <r>
      <rPr>
        <sz val="14"/>
        <color theme="1"/>
        <rFont val="方正仿宋_GBK"/>
        <charset val="134"/>
      </rPr>
      <t>公里。采用二级公路技术标准，路宽</t>
    </r>
    <r>
      <rPr>
        <sz val="14"/>
        <color theme="1"/>
        <rFont val="Times New Roman"/>
        <charset val="134"/>
      </rPr>
      <t>8.5</t>
    </r>
    <r>
      <rPr>
        <sz val="14"/>
        <color theme="1"/>
        <rFont val="方正仿宋_GBK"/>
        <charset val="134"/>
      </rPr>
      <t>米，沥青混凝土路面。</t>
    </r>
  </si>
  <si>
    <r>
      <rPr>
        <sz val="18"/>
        <color theme="1"/>
        <rFont val="方正仿宋_GBK"/>
        <charset val="134"/>
      </rPr>
      <t>奉节县</t>
    </r>
    <r>
      <rPr>
        <sz val="18"/>
        <color theme="1"/>
        <rFont val="Times New Roman"/>
        <charset val="134"/>
      </rPr>
      <t>X006</t>
    </r>
    <r>
      <rPr>
        <sz val="18"/>
        <color theme="1"/>
        <rFont val="方正仿宋_GBK"/>
        <charset val="134"/>
      </rPr>
      <t>兴隆川鄂村至太和金子村升级改造工程</t>
    </r>
  </si>
  <si>
    <r>
      <rPr>
        <sz val="18"/>
        <rFont val="方正仿宋_GBK"/>
        <charset val="134"/>
      </rPr>
      <t>兴隆镇</t>
    </r>
    <r>
      <rPr>
        <sz val="18"/>
        <rFont val="Times New Roman"/>
        <charset val="134"/>
      </rPr>
      <t xml:space="preserve">
</t>
    </r>
    <r>
      <rPr>
        <sz val="18"/>
        <rFont val="方正仿宋_GBK"/>
        <charset val="134"/>
      </rPr>
      <t>太和土家族乡</t>
    </r>
  </si>
  <si>
    <r>
      <rPr>
        <sz val="14"/>
        <rFont val="方正仿宋_GBK"/>
        <charset val="134"/>
      </rPr>
      <t>全长</t>
    </r>
    <r>
      <rPr>
        <sz val="14"/>
        <rFont val="Times New Roman"/>
        <charset val="134"/>
      </rPr>
      <t>9</t>
    </r>
    <r>
      <rPr>
        <sz val="14"/>
        <rFont val="方正仿宋_GBK"/>
        <charset val="134"/>
      </rPr>
      <t>公里，采用三级公路技术标准，路宽</t>
    </r>
    <r>
      <rPr>
        <sz val="14"/>
        <rFont val="Times New Roman"/>
        <charset val="134"/>
      </rPr>
      <t>7.5</t>
    </r>
    <r>
      <rPr>
        <sz val="14"/>
        <rFont val="方正仿宋_GBK"/>
        <charset val="134"/>
      </rPr>
      <t>米，沥青混凝土路面</t>
    </r>
  </si>
  <si>
    <r>
      <rPr>
        <sz val="18"/>
        <color theme="1"/>
        <rFont val="方正仿宋_GBK"/>
        <charset val="134"/>
      </rPr>
      <t>奉节县</t>
    </r>
    <r>
      <rPr>
        <sz val="18"/>
        <color theme="1"/>
        <rFont val="Times New Roman"/>
        <charset val="134"/>
      </rPr>
      <t>X002</t>
    </r>
    <r>
      <rPr>
        <sz val="18"/>
        <color theme="1"/>
        <rFont val="方正仿宋_GBK"/>
        <charset val="134"/>
      </rPr>
      <t>黄井至公平段公路改造工程</t>
    </r>
  </si>
  <si>
    <r>
      <rPr>
        <sz val="18"/>
        <rFont val="方正仿宋_GBK"/>
        <charset val="134"/>
      </rPr>
      <t>朱衣镇</t>
    </r>
    <r>
      <rPr>
        <sz val="18"/>
        <rFont val="Times New Roman"/>
        <charset val="134"/>
      </rPr>
      <t xml:space="preserve">
</t>
    </r>
    <r>
      <rPr>
        <sz val="18"/>
        <rFont val="方正仿宋_GBK"/>
        <charset val="134"/>
      </rPr>
      <t>公平镇</t>
    </r>
  </si>
  <si>
    <r>
      <rPr>
        <sz val="18"/>
        <rFont val="方正仿宋_GBK"/>
        <charset val="134"/>
      </rPr>
      <t>政府</t>
    </r>
    <r>
      <rPr>
        <sz val="18"/>
        <rFont val="Times New Roman"/>
        <charset val="134"/>
      </rPr>
      <t xml:space="preserve"></t>
    </r>
  </si>
  <si>
    <r>
      <rPr>
        <sz val="14"/>
        <rFont val="方正仿宋_GBK"/>
        <charset val="134"/>
      </rPr>
      <t>全长</t>
    </r>
    <r>
      <rPr>
        <sz val="14"/>
        <rFont val="Times New Roman"/>
        <charset val="134"/>
      </rPr>
      <t>26</t>
    </r>
    <r>
      <rPr>
        <sz val="14"/>
        <rFont val="方正仿宋_GBK"/>
        <charset val="134"/>
      </rPr>
      <t>公里，三级公路，路宽</t>
    </r>
    <r>
      <rPr>
        <sz val="14"/>
        <rFont val="Times New Roman"/>
        <charset val="134"/>
      </rPr>
      <t>7.5m</t>
    </r>
    <r>
      <rPr>
        <sz val="14"/>
        <rFont val="方正仿宋_GBK"/>
        <charset val="134"/>
      </rPr>
      <t>，沥青混凝土路面。</t>
    </r>
    <r>
      <rPr>
        <sz val="14"/>
        <rFont val="Times New Roman"/>
        <charset val="134"/>
      </rPr>
      <t xml:space="preserve"></t>
    </r>
  </si>
  <si>
    <r>
      <rPr>
        <sz val="18"/>
        <color theme="1"/>
        <rFont val="方正仿宋_GBK"/>
        <charset val="134"/>
      </rPr>
      <t>奉节县云雾至利川界公路改造工程</t>
    </r>
  </si>
  <si>
    <r>
      <rPr>
        <sz val="14"/>
        <rFont val="方正仿宋_GBK"/>
        <charset val="134"/>
      </rPr>
      <t>全长</t>
    </r>
    <r>
      <rPr>
        <sz val="14"/>
        <rFont val="Times New Roman"/>
        <charset val="134"/>
      </rPr>
      <t>5.5Km</t>
    </r>
    <r>
      <rPr>
        <sz val="14"/>
        <rFont val="方正仿宋_GBK"/>
        <charset val="134"/>
      </rPr>
      <t>，按三级公路改造，路宽</t>
    </r>
    <r>
      <rPr>
        <sz val="14"/>
        <rFont val="Times New Roman"/>
        <charset val="134"/>
      </rPr>
      <t>7.5m</t>
    </r>
    <r>
      <rPr>
        <sz val="14"/>
        <rFont val="方正仿宋_GBK"/>
        <charset val="134"/>
      </rPr>
      <t>，沥青混凝土路面。</t>
    </r>
  </si>
  <si>
    <r>
      <rPr>
        <sz val="18"/>
        <color theme="1"/>
        <rFont val="方正仿宋_GBK"/>
        <charset val="134"/>
      </rPr>
      <t>奉节县鹤峰两河口至五马国平公路工程（二期）珠海援建桥至五马国平段</t>
    </r>
    <r>
      <rPr>
        <sz val="18"/>
        <color theme="1"/>
        <rFont val="Times New Roman"/>
        <charset val="134"/>
      </rPr>
      <t xml:space="preserve"></t>
    </r>
  </si>
  <si>
    <r>
      <rPr>
        <sz val="18"/>
        <color theme="1"/>
        <rFont val="方正仿宋_GBK"/>
        <charset val="134"/>
      </rPr>
      <t>县路桥公司</t>
    </r>
    <r>
      <rPr>
        <sz val="18"/>
        <color theme="1"/>
        <rFont val="Times New Roman"/>
        <charset val="134"/>
      </rPr>
      <t xml:space="preserve"></t>
    </r>
  </si>
  <si>
    <r>
      <rPr>
        <sz val="18"/>
        <rFont val="方正仿宋_GBK"/>
        <charset val="134"/>
      </rPr>
      <t>新民镇</t>
    </r>
    <r>
      <rPr>
        <sz val="18"/>
        <rFont val="Times New Roman"/>
        <charset val="134"/>
      </rPr>
      <t xml:space="preserve">
</t>
    </r>
    <r>
      <rPr>
        <sz val="18"/>
        <rFont val="方正仿宋_GBK"/>
        <charset val="134"/>
      </rPr>
      <t>五马镇</t>
    </r>
  </si>
  <si>
    <r>
      <rPr>
        <sz val="14"/>
        <rFont val="方正仿宋_GBK"/>
        <charset val="134"/>
      </rPr>
      <t>全长</t>
    </r>
    <r>
      <rPr>
        <sz val="14"/>
        <rFont val="Times New Roman"/>
        <charset val="134"/>
      </rPr>
      <t>8.2</t>
    </r>
    <r>
      <rPr>
        <sz val="14"/>
        <rFont val="方正仿宋_GBK"/>
        <charset val="134"/>
      </rPr>
      <t>公里，三级公路，路宽</t>
    </r>
    <r>
      <rPr>
        <sz val="14"/>
        <rFont val="Times New Roman"/>
        <charset val="134"/>
      </rPr>
      <t>7.5m</t>
    </r>
    <r>
      <rPr>
        <sz val="14"/>
        <rFont val="方正仿宋_GBK"/>
        <charset val="134"/>
      </rPr>
      <t>，沥青混凝土路面。</t>
    </r>
    <r>
      <rPr>
        <sz val="14"/>
        <rFont val="Times New Roman"/>
        <charset val="134"/>
      </rPr>
      <t xml:space="preserve"></t>
    </r>
  </si>
  <si>
    <r>
      <rPr>
        <sz val="18"/>
        <rFont val="方正仿宋_GBK"/>
        <charset val="134"/>
      </rPr>
      <t>奉节县鹤峰乡至巫山大溪互通连接道界河桥</t>
    </r>
  </si>
  <si>
    <r>
      <rPr>
        <sz val="18"/>
        <color theme="1"/>
        <rFont val="方正仿宋_GBK"/>
        <charset val="134"/>
      </rPr>
      <t>鹤峰乡</t>
    </r>
  </si>
  <si>
    <r>
      <rPr>
        <sz val="14"/>
        <color theme="1"/>
        <rFont val="方正仿宋_GBK"/>
        <charset val="134"/>
      </rPr>
      <t>全长</t>
    </r>
    <r>
      <rPr>
        <sz val="14"/>
        <color theme="1"/>
        <rFont val="Times New Roman"/>
        <charset val="134"/>
      </rPr>
      <t>0.72Km</t>
    </r>
    <r>
      <rPr>
        <sz val="14"/>
        <color theme="1"/>
        <rFont val="方正仿宋_GBK"/>
        <charset val="134"/>
      </rPr>
      <t>，其中界河桥</t>
    </r>
    <r>
      <rPr>
        <sz val="14"/>
        <color theme="1"/>
        <rFont val="Times New Roman"/>
        <charset val="134"/>
      </rPr>
      <t>215m</t>
    </r>
    <r>
      <rPr>
        <sz val="14"/>
        <color theme="1"/>
        <rFont val="方正仿宋_GBK"/>
        <charset val="134"/>
      </rPr>
      <t>，三级公路，路宽</t>
    </r>
    <r>
      <rPr>
        <sz val="14"/>
        <color theme="1"/>
        <rFont val="Times New Roman"/>
        <charset val="134"/>
      </rPr>
      <t>7.5m</t>
    </r>
    <r>
      <rPr>
        <sz val="14"/>
        <color theme="1"/>
        <rFont val="方正仿宋_GBK"/>
        <charset val="134"/>
      </rPr>
      <t>，沥青混凝土路面。</t>
    </r>
  </si>
  <si>
    <r>
      <rPr>
        <sz val="18"/>
        <rFont val="方正仿宋_GBK"/>
        <charset val="134"/>
      </rPr>
      <t>奉节县长安至高炉淌至火烧坝公路工程</t>
    </r>
  </si>
  <si>
    <r>
      <rPr>
        <sz val="14"/>
        <color theme="1"/>
        <rFont val="方正仿宋_GBK"/>
        <charset val="134"/>
      </rPr>
      <t>全长</t>
    </r>
    <r>
      <rPr>
        <sz val="14"/>
        <color theme="1"/>
        <rFont val="Times New Roman"/>
        <charset val="134"/>
      </rPr>
      <t>25Km</t>
    </r>
    <r>
      <rPr>
        <sz val="14"/>
        <color theme="1"/>
        <rFont val="方正仿宋_GBK"/>
        <charset val="134"/>
      </rPr>
      <t>，按三级公路改扩建，路宽</t>
    </r>
    <r>
      <rPr>
        <sz val="14"/>
        <color theme="1"/>
        <rFont val="Times New Roman"/>
        <charset val="134"/>
      </rPr>
      <t>7.5m</t>
    </r>
    <r>
      <rPr>
        <sz val="14"/>
        <color theme="1"/>
        <rFont val="方正仿宋_GBK"/>
        <charset val="134"/>
      </rPr>
      <t>，沥青混凝土路面。</t>
    </r>
  </si>
  <si>
    <r>
      <rPr>
        <sz val="18"/>
        <rFont val="方正仿宋_GBK"/>
        <charset val="134"/>
      </rPr>
      <t>奉节县高炉淌至巫山红椿公路工程</t>
    </r>
  </si>
  <si>
    <r>
      <rPr>
        <sz val="14"/>
        <color theme="1"/>
        <rFont val="方正仿宋_GBK"/>
        <charset val="134"/>
      </rPr>
      <t>全长约</t>
    </r>
    <r>
      <rPr>
        <sz val="14"/>
        <color theme="1"/>
        <rFont val="Times New Roman"/>
        <charset val="134"/>
      </rPr>
      <t>10Km</t>
    </r>
    <r>
      <rPr>
        <sz val="14"/>
        <color theme="1"/>
        <rFont val="方正仿宋_GBK"/>
        <charset val="134"/>
      </rPr>
      <t>，按三级公路改造，路宽</t>
    </r>
    <r>
      <rPr>
        <sz val="14"/>
        <color theme="1"/>
        <rFont val="Times New Roman"/>
        <charset val="134"/>
      </rPr>
      <t>7.5m</t>
    </r>
    <r>
      <rPr>
        <sz val="14"/>
        <color theme="1"/>
        <rFont val="方正仿宋_GBK"/>
        <charset val="134"/>
      </rPr>
      <t>，沥青混凝土路面。</t>
    </r>
  </si>
  <si>
    <r>
      <rPr>
        <sz val="18"/>
        <rFont val="方正仿宋_GBK"/>
        <charset val="134"/>
      </rPr>
      <t>奉节县兴隆镇三桥村至长安乡高炉淌防火通道改造工程</t>
    </r>
  </si>
  <si>
    <r>
      <rPr>
        <sz val="18"/>
        <color theme="1"/>
        <rFont val="方正仿宋_GBK"/>
        <charset val="134"/>
      </rPr>
      <t>兴隆镇</t>
    </r>
  </si>
  <si>
    <r>
      <rPr>
        <sz val="14"/>
        <color theme="1"/>
        <rFont val="方正仿宋_GBK"/>
        <charset val="134"/>
      </rPr>
      <t>全长</t>
    </r>
    <r>
      <rPr>
        <sz val="14"/>
        <color theme="1"/>
        <rFont val="Times New Roman"/>
        <charset val="134"/>
      </rPr>
      <t>22.74Km</t>
    </r>
    <r>
      <rPr>
        <sz val="14"/>
        <color theme="1"/>
        <rFont val="方正仿宋_GBK"/>
        <charset val="134"/>
      </rPr>
      <t>，三级公路，设计时速</t>
    </r>
    <r>
      <rPr>
        <sz val="14"/>
        <color theme="1"/>
        <rFont val="Times New Roman"/>
        <charset val="134"/>
      </rPr>
      <t>30km/h</t>
    </r>
    <r>
      <rPr>
        <sz val="14"/>
        <color theme="1"/>
        <rFont val="方正仿宋_GBK"/>
        <charset val="134"/>
      </rPr>
      <t>，路宽</t>
    </r>
    <r>
      <rPr>
        <sz val="14"/>
        <color theme="1"/>
        <rFont val="Times New Roman"/>
        <charset val="134"/>
      </rPr>
      <t>7.5m</t>
    </r>
    <r>
      <rPr>
        <sz val="14"/>
        <color theme="1"/>
        <rFont val="方正仿宋_GBK"/>
        <charset val="134"/>
      </rPr>
      <t>，沥青混凝土路面。</t>
    </r>
  </si>
  <si>
    <r>
      <rPr>
        <sz val="18"/>
        <color rgb="FF000000"/>
        <rFont val="方正仿宋_GBK"/>
        <charset val="134"/>
      </rPr>
      <t>奉节县</t>
    </r>
    <r>
      <rPr>
        <sz val="18"/>
        <color indexed="8"/>
        <rFont val="Times New Roman"/>
        <charset val="134"/>
      </rPr>
      <t>X920</t>
    </r>
    <r>
      <rPr>
        <sz val="18"/>
        <color indexed="8"/>
        <rFont val="方正仿宋_GBK"/>
        <charset val="134"/>
      </rPr>
      <t>九里电站至长安乡段灾后重建工程</t>
    </r>
  </si>
  <si>
    <r>
      <rPr>
        <sz val="14"/>
        <color theme="1"/>
        <rFont val="Times New Roman"/>
        <charset val="134"/>
      </rPr>
      <t>2023</t>
    </r>
    <r>
      <rPr>
        <sz val="14"/>
        <color indexed="8"/>
        <rFont val="方正仿宋_GBK"/>
        <charset val="134"/>
      </rPr>
      <t>年</t>
    </r>
    <r>
      <rPr>
        <sz val="14"/>
        <color indexed="8"/>
        <rFont val="Times New Roman"/>
        <charset val="134"/>
      </rPr>
      <t>7</t>
    </r>
    <r>
      <rPr>
        <sz val="14"/>
        <color indexed="8"/>
        <rFont val="方正仿宋_GBK"/>
        <charset val="134"/>
      </rPr>
      <t>月特大暴雨，</t>
    </r>
    <r>
      <rPr>
        <sz val="14"/>
        <color indexed="8"/>
        <rFont val="Times New Roman"/>
        <charset val="134"/>
      </rPr>
      <t>9</t>
    </r>
    <r>
      <rPr>
        <sz val="14"/>
        <color indexed="8"/>
        <rFont val="方正仿宋_GBK"/>
        <charset val="134"/>
      </rPr>
      <t>月、</t>
    </r>
    <r>
      <rPr>
        <sz val="14"/>
        <color indexed="8"/>
        <rFont val="Times New Roman"/>
        <charset val="134"/>
      </rPr>
      <t>10</t>
    </r>
    <r>
      <rPr>
        <sz val="14"/>
        <color indexed="8"/>
        <rFont val="方正仿宋_GBK"/>
        <charset val="134"/>
      </rPr>
      <t>月持续强降雨，导致</t>
    </r>
    <r>
      <rPr>
        <sz val="14"/>
        <color indexed="8"/>
        <rFont val="Times New Roman"/>
        <charset val="134"/>
      </rPr>
      <t>X920</t>
    </r>
    <r>
      <rPr>
        <sz val="14"/>
        <color indexed="8"/>
        <rFont val="方正仿宋_GBK"/>
        <charset val="134"/>
      </rPr>
      <t>九里电站至长安乡段塌方</t>
    </r>
    <r>
      <rPr>
        <sz val="14"/>
        <color indexed="8"/>
        <rFont val="Times New Roman"/>
        <charset val="134"/>
      </rPr>
      <t>5</t>
    </r>
    <r>
      <rPr>
        <sz val="14"/>
        <color indexed="8"/>
        <rFont val="方正仿宋_GBK"/>
        <charset val="134"/>
      </rPr>
      <t>万余方，路基路面</t>
    </r>
    <r>
      <rPr>
        <sz val="14"/>
        <color indexed="8"/>
        <rFont val="Times New Roman"/>
        <charset val="134"/>
      </rPr>
      <t>2.5</t>
    </r>
    <r>
      <rPr>
        <sz val="14"/>
        <color indexed="8"/>
        <rFont val="方正仿宋_GBK"/>
        <charset val="134"/>
      </rPr>
      <t>公里，挡墙损毁</t>
    </r>
    <r>
      <rPr>
        <sz val="14"/>
        <color indexed="8"/>
        <rFont val="Times New Roman"/>
        <charset val="134"/>
      </rPr>
      <t>800</t>
    </r>
    <r>
      <rPr>
        <sz val="14"/>
        <color indexed="8"/>
        <rFont val="方正仿宋_GBK"/>
        <charset val="134"/>
      </rPr>
      <t>米，护栏损毁</t>
    </r>
    <r>
      <rPr>
        <sz val="14"/>
        <color indexed="8"/>
        <rFont val="Times New Roman"/>
        <charset val="134"/>
      </rPr>
      <t>1.2</t>
    </r>
    <r>
      <rPr>
        <sz val="14"/>
        <color indexed="8"/>
        <rFont val="方正仿宋_GBK"/>
        <charset val="134"/>
      </rPr>
      <t>公里，道路中断。该段全长</t>
    </r>
    <r>
      <rPr>
        <sz val="14"/>
        <color indexed="8"/>
        <rFont val="Times New Roman"/>
        <charset val="134"/>
      </rPr>
      <t>5</t>
    </r>
    <r>
      <rPr>
        <sz val="14"/>
        <color indexed="8"/>
        <rFont val="方正仿宋_GBK"/>
        <charset val="134"/>
      </rPr>
      <t>公里，主要工程量为</t>
    </r>
    <r>
      <rPr>
        <sz val="14"/>
        <color indexed="8"/>
        <rFont val="Times New Roman"/>
        <charset val="134"/>
      </rPr>
      <t>5</t>
    </r>
    <r>
      <rPr>
        <sz val="14"/>
        <color indexed="8"/>
        <rFont val="方正仿宋_GBK"/>
        <charset val="134"/>
      </rPr>
      <t>万方坍方清理、</t>
    </r>
    <r>
      <rPr>
        <sz val="14"/>
        <color indexed="8"/>
        <rFont val="Times New Roman"/>
        <charset val="134"/>
      </rPr>
      <t>3</t>
    </r>
    <r>
      <rPr>
        <sz val="14"/>
        <color indexed="8"/>
        <rFont val="方正仿宋_GBK"/>
        <charset val="134"/>
      </rPr>
      <t>万方欠稳定岩体加固治理及路面恢复</t>
    </r>
    <r>
      <rPr>
        <sz val="14"/>
        <color indexed="8"/>
        <rFont val="Times New Roman"/>
        <charset val="134"/>
      </rPr>
      <t>2.5</t>
    </r>
    <r>
      <rPr>
        <sz val="14"/>
        <color indexed="8"/>
        <rFont val="方正仿宋_GBK"/>
        <charset val="134"/>
      </rPr>
      <t>公里，护栏恢复</t>
    </r>
    <r>
      <rPr>
        <sz val="14"/>
        <color indexed="8"/>
        <rFont val="Times New Roman"/>
        <charset val="134"/>
      </rPr>
      <t>1.2</t>
    </r>
    <r>
      <rPr>
        <sz val="14"/>
        <color indexed="8"/>
        <rFont val="方正仿宋_GBK"/>
        <charset val="134"/>
      </rPr>
      <t>公里等。</t>
    </r>
  </si>
  <si>
    <r>
      <rPr>
        <sz val="18"/>
        <color rgb="FF000000"/>
        <rFont val="方正仿宋_GBK"/>
        <charset val="134"/>
      </rPr>
      <t>奉节县国道</t>
    </r>
    <r>
      <rPr>
        <sz val="18"/>
        <color indexed="8"/>
        <rFont val="Times New Roman"/>
        <charset val="134"/>
      </rPr>
      <t>G348</t>
    </r>
    <r>
      <rPr>
        <sz val="18"/>
        <color indexed="8"/>
        <rFont val="方正仿宋_GBK"/>
        <charset val="134"/>
      </rPr>
      <t>线</t>
    </r>
    <r>
      <rPr>
        <sz val="18"/>
        <color indexed="8"/>
        <rFont val="Times New Roman"/>
        <charset val="134"/>
      </rPr>
      <t>K819+600-K819+750</t>
    </r>
    <r>
      <rPr>
        <sz val="18"/>
        <color indexed="8"/>
        <rFont val="方正仿宋_GBK"/>
        <charset val="134"/>
      </rPr>
      <t>段公路灾害处治项目</t>
    </r>
  </si>
  <si>
    <r>
      <rPr>
        <sz val="18"/>
        <color theme="1"/>
        <rFont val="方正仿宋_GBK"/>
        <charset val="134"/>
      </rPr>
      <t>县公路事务中心</t>
    </r>
  </si>
  <si>
    <r>
      <rPr>
        <sz val="18"/>
        <color theme="1"/>
        <rFont val="方正仿宋_GBK"/>
        <charset val="134"/>
      </rPr>
      <t>公平镇</t>
    </r>
  </si>
  <si>
    <r>
      <rPr>
        <sz val="14"/>
        <color theme="1"/>
        <rFont val="Times New Roman"/>
        <charset val="134"/>
      </rPr>
      <t>2023</t>
    </r>
    <r>
      <rPr>
        <sz val="14"/>
        <color indexed="8"/>
        <rFont val="方正仿宋_GBK"/>
        <charset val="134"/>
      </rPr>
      <t>年以来，多次强降雨、特大暴雨，导致</t>
    </r>
    <r>
      <rPr>
        <sz val="14"/>
        <color indexed="8"/>
        <rFont val="Times New Roman"/>
        <charset val="134"/>
      </rPr>
      <t>G348</t>
    </r>
    <r>
      <rPr>
        <sz val="14"/>
        <color indexed="8"/>
        <rFont val="方正仿宋_GBK"/>
        <charset val="134"/>
      </rPr>
      <t>线</t>
    </r>
    <r>
      <rPr>
        <sz val="14"/>
        <color indexed="8"/>
        <rFont val="Times New Roman"/>
        <charset val="134"/>
      </rPr>
      <t>K819+600-K819+750</t>
    </r>
    <r>
      <rPr>
        <sz val="14"/>
        <color indexed="8"/>
        <rFont val="方正仿宋_GBK"/>
        <charset val="134"/>
      </rPr>
      <t>段路基路面整体垮塌</t>
    </r>
    <r>
      <rPr>
        <sz val="14"/>
        <color indexed="8"/>
        <rFont val="Times New Roman"/>
        <charset val="134"/>
      </rPr>
      <t>150</t>
    </r>
    <r>
      <rPr>
        <sz val="14"/>
        <color indexed="8"/>
        <rFont val="方正仿宋_GBK"/>
        <charset val="134"/>
      </rPr>
      <t>米，道路中断。主要工程量支护桩</t>
    </r>
    <r>
      <rPr>
        <sz val="14"/>
        <color indexed="8"/>
        <rFont val="Times New Roman"/>
        <charset val="134"/>
      </rPr>
      <t>15</t>
    </r>
    <r>
      <rPr>
        <sz val="14"/>
        <color indexed="8"/>
        <rFont val="方正仿宋_GBK"/>
        <charset val="134"/>
      </rPr>
      <t>根，每根长约</t>
    </r>
    <r>
      <rPr>
        <sz val="14"/>
        <color indexed="8"/>
        <rFont val="Times New Roman"/>
        <charset val="134"/>
      </rPr>
      <t>50m</t>
    </r>
    <r>
      <rPr>
        <sz val="14"/>
        <color indexed="8"/>
        <rFont val="方正仿宋_GBK"/>
        <charset val="134"/>
      </rPr>
      <t>、路基路面恢复</t>
    </r>
    <r>
      <rPr>
        <sz val="14"/>
        <color indexed="8"/>
        <rFont val="Times New Roman"/>
        <charset val="134"/>
      </rPr>
      <t>150</t>
    </r>
    <r>
      <rPr>
        <sz val="14"/>
        <color indexed="8"/>
        <rFont val="方正仿宋_GBK"/>
        <charset val="134"/>
      </rPr>
      <t>米、挡墙恢复</t>
    </r>
    <r>
      <rPr>
        <sz val="14"/>
        <color indexed="8"/>
        <rFont val="Times New Roman"/>
        <charset val="134"/>
      </rPr>
      <t>600m3</t>
    </r>
    <r>
      <rPr>
        <sz val="14"/>
        <color indexed="8"/>
        <rFont val="方正仿宋_GBK"/>
        <charset val="134"/>
      </rPr>
      <t>、恢复排水设施</t>
    </r>
    <r>
      <rPr>
        <sz val="14"/>
        <color indexed="8"/>
        <rFont val="Times New Roman"/>
        <charset val="134"/>
      </rPr>
      <t>300m</t>
    </r>
    <r>
      <rPr>
        <sz val="14"/>
        <color indexed="8"/>
        <rFont val="方正仿宋_GBK"/>
        <charset val="134"/>
      </rPr>
      <t>等。</t>
    </r>
  </si>
  <si>
    <r>
      <rPr>
        <sz val="18"/>
        <color rgb="FF000000"/>
        <rFont val="方正仿宋_GBK"/>
        <charset val="134"/>
      </rPr>
      <t>奉节县国道</t>
    </r>
    <r>
      <rPr>
        <sz val="18"/>
        <color indexed="8"/>
        <rFont val="Times New Roman"/>
        <charset val="134"/>
      </rPr>
      <t>G348</t>
    </r>
    <r>
      <rPr>
        <sz val="18"/>
        <color indexed="8"/>
        <rFont val="方正仿宋_GBK"/>
        <charset val="134"/>
      </rPr>
      <t>线</t>
    </r>
    <r>
      <rPr>
        <sz val="18"/>
        <color indexed="8"/>
        <rFont val="Times New Roman"/>
        <charset val="134"/>
      </rPr>
      <t>K822+950-K832+750</t>
    </r>
    <r>
      <rPr>
        <sz val="18"/>
        <color indexed="8"/>
        <rFont val="方正仿宋_GBK"/>
        <charset val="134"/>
      </rPr>
      <t>段公路灾害处治项目</t>
    </r>
  </si>
  <si>
    <r>
      <rPr>
        <sz val="18"/>
        <color theme="1"/>
        <rFont val="方正仿宋_GBK"/>
        <charset val="134"/>
      </rPr>
      <t>红土乡</t>
    </r>
  </si>
  <si>
    <r>
      <rPr>
        <sz val="14"/>
        <color theme="1"/>
        <rFont val="Times New Roman"/>
        <charset val="134"/>
      </rPr>
      <t>2023</t>
    </r>
    <r>
      <rPr>
        <sz val="14"/>
        <color indexed="8"/>
        <rFont val="方正仿宋_GBK"/>
        <charset val="134"/>
      </rPr>
      <t>年</t>
    </r>
    <r>
      <rPr>
        <sz val="14"/>
        <color indexed="8"/>
        <rFont val="Times New Roman"/>
        <charset val="134"/>
      </rPr>
      <t>6</t>
    </r>
    <r>
      <rPr>
        <sz val="14"/>
        <color indexed="8"/>
        <rFont val="方正仿宋_GBK"/>
        <charset val="134"/>
      </rPr>
      <t>月、</t>
    </r>
    <r>
      <rPr>
        <sz val="14"/>
        <color indexed="8"/>
        <rFont val="Times New Roman"/>
        <charset val="134"/>
      </rPr>
      <t>7</t>
    </r>
    <r>
      <rPr>
        <sz val="14"/>
        <color indexed="8"/>
        <rFont val="方正仿宋_GBK"/>
        <charset val="134"/>
      </rPr>
      <t>月特大暴雨影响，国道</t>
    </r>
    <r>
      <rPr>
        <sz val="14"/>
        <color indexed="8"/>
        <rFont val="Times New Roman"/>
        <charset val="134"/>
      </rPr>
      <t>G348</t>
    </r>
    <r>
      <rPr>
        <sz val="14"/>
        <color indexed="8"/>
        <rFont val="方正仿宋_GBK"/>
        <charset val="134"/>
      </rPr>
      <t>线</t>
    </r>
    <r>
      <rPr>
        <sz val="14"/>
        <color indexed="8"/>
        <rFont val="Times New Roman"/>
        <charset val="134"/>
      </rPr>
      <t>K822+950-K832+750</t>
    </r>
    <r>
      <rPr>
        <sz val="14"/>
        <color indexed="8"/>
        <rFont val="方正仿宋_GBK"/>
        <charset val="134"/>
      </rPr>
      <t>段</t>
    </r>
    <r>
      <rPr>
        <sz val="14"/>
        <color indexed="8"/>
        <rFont val="Times New Roman"/>
        <charset val="134"/>
      </rPr>
      <t>5</t>
    </r>
    <r>
      <rPr>
        <sz val="14"/>
        <color indexed="8"/>
        <rFont val="方正仿宋_GBK"/>
        <charset val="134"/>
      </rPr>
      <t>处边坡垮塌</t>
    </r>
    <r>
      <rPr>
        <sz val="14"/>
        <color indexed="8"/>
        <rFont val="Times New Roman"/>
        <charset val="134"/>
      </rPr>
      <t>1</t>
    </r>
    <r>
      <rPr>
        <sz val="14"/>
        <color indexed="8"/>
        <rFont val="方正仿宋_GBK"/>
        <charset val="134"/>
      </rPr>
      <t>万余方，落石频发，道路中断。主要工程量排危</t>
    </r>
    <r>
      <rPr>
        <sz val="14"/>
        <color indexed="8"/>
        <rFont val="Times New Roman"/>
        <charset val="134"/>
      </rPr>
      <t>38000m3</t>
    </r>
    <r>
      <rPr>
        <sz val="14"/>
        <color indexed="8"/>
        <rFont val="方正仿宋_GBK"/>
        <charset val="134"/>
      </rPr>
      <t>、锚杆喷浆</t>
    </r>
    <r>
      <rPr>
        <sz val="14"/>
        <color indexed="8"/>
        <rFont val="Times New Roman"/>
        <charset val="134"/>
      </rPr>
      <t>6000m2</t>
    </r>
    <r>
      <rPr>
        <sz val="14"/>
        <color indexed="8"/>
        <rFont val="方正仿宋_GBK"/>
        <charset val="134"/>
      </rPr>
      <t>、排水设施</t>
    </r>
    <r>
      <rPr>
        <sz val="14"/>
        <color indexed="8"/>
        <rFont val="Times New Roman"/>
        <charset val="134"/>
      </rPr>
      <t>800m</t>
    </r>
    <r>
      <rPr>
        <sz val="14"/>
        <color indexed="8"/>
        <rFont val="方正仿宋_GBK"/>
        <charset val="134"/>
      </rPr>
      <t>、路面恢复</t>
    </r>
    <r>
      <rPr>
        <sz val="14"/>
        <color indexed="8"/>
        <rFont val="Times New Roman"/>
        <charset val="134"/>
      </rPr>
      <t>9000m2</t>
    </r>
    <r>
      <rPr>
        <sz val="14"/>
        <color indexed="8"/>
        <rFont val="方正仿宋_GBK"/>
        <charset val="134"/>
      </rPr>
      <t>等。</t>
    </r>
  </si>
  <si>
    <r>
      <rPr>
        <sz val="18"/>
        <color rgb="FF000000"/>
        <rFont val="方正仿宋_GBK"/>
        <charset val="134"/>
      </rPr>
      <t>奉节县</t>
    </r>
    <r>
      <rPr>
        <sz val="18"/>
        <color indexed="8"/>
        <rFont val="Times New Roman"/>
        <charset val="134"/>
      </rPr>
      <t>S504K190+400</t>
    </r>
    <r>
      <rPr>
        <sz val="18"/>
        <color indexed="8"/>
        <rFont val="方正仿宋_GBK"/>
        <charset val="134"/>
      </rPr>
      <t>水毁恢复重建工程</t>
    </r>
  </si>
  <si>
    <r>
      <rPr>
        <sz val="14"/>
        <color theme="1"/>
        <rFont val="Times New Roman"/>
        <charset val="134"/>
      </rPr>
      <t>2023</t>
    </r>
    <r>
      <rPr>
        <sz val="14"/>
        <color indexed="8"/>
        <rFont val="方正仿宋_GBK"/>
        <charset val="134"/>
      </rPr>
      <t>年</t>
    </r>
    <r>
      <rPr>
        <sz val="14"/>
        <color indexed="8"/>
        <rFont val="Times New Roman"/>
        <charset val="134"/>
      </rPr>
      <t>7</t>
    </r>
    <r>
      <rPr>
        <sz val="14"/>
        <color indexed="8"/>
        <rFont val="方正仿宋_GBK"/>
        <charset val="134"/>
      </rPr>
      <t>月特大暴雨，</t>
    </r>
    <r>
      <rPr>
        <sz val="14"/>
        <color indexed="8"/>
        <rFont val="Times New Roman"/>
        <charset val="134"/>
      </rPr>
      <t>9</t>
    </r>
    <r>
      <rPr>
        <sz val="14"/>
        <color indexed="8"/>
        <rFont val="方正仿宋_GBK"/>
        <charset val="134"/>
      </rPr>
      <t>月、</t>
    </r>
    <r>
      <rPr>
        <sz val="14"/>
        <color indexed="8"/>
        <rFont val="Times New Roman"/>
        <charset val="134"/>
      </rPr>
      <t>10</t>
    </r>
    <r>
      <rPr>
        <sz val="14"/>
        <color indexed="8"/>
        <rFont val="方正仿宋_GBK"/>
        <charset val="134"/>
      </rPr>
      <t>月持续强降雨，导致</t>
    </r>
    <r>
      <rPr>
        <sz val="14"/>
        <color indexed="8"/>
        <rFont val="Times New Roman"/>
        <charset val="134"/>
      </rPr>
      <t>S504K190+400</t>
    </r>
    <r>
      <rPr>
        <sz val="14"/>
        <color indexed="8"/>
        <rFont val="方正仿宋_GBK"/>
        <charset val="134"/>
      </rPr>
      <t>山体垮塌</t>
    </r>
    <r>
      <rPr>
        <sz val="14"/>
        <color indexed="8"/>
        <rFont val="Times New Roman"/>
        <charset val="134"/>
      </rPr>
      <t>1500m3</t>
    </r>
    <r>
      <rPr>
        <sz val="14"/>
        <color indexed="8"/>
        <rFont val="方正仿宋_GBK"/>
        <charset val="134"/>
      </rPr>
      <t>，路基路面损毁</t>
    </r>
    <r>
      <rPr>
        <sz val="14"/>
        <color indexed="8"/>
        <rFont val="Times New Roman"/>
        <charset val="134"/>
      </rPr>
      <t>2100m2</t>
    </r>
    <r>
      <rPr>
        <sz val="14"/>
        <color indexed="8"/>
        <rFont val="方正仿宋_GBK"/>
        <charset val="134"/>
      </rPr>
      <t>，落石频发，道路多次中断。主要工程量边坡排危</t>
    </r>
    <r>
      <rPr>
        <sz val="14"/>
        <color indexed="8"/>
        <rFont val="Times New Roman"/>
        <charset val="134"/>
      </rPr>
      <t>7200m3</t>
    </r>
    <r>
      <rPr>
        <sz val="14"/>
        <color indexed="8"/>
        <rFont val="方正仿宋_GBK"/>
        <charset val="134"/>
      </rPr>
      <t>、锚杆喷浆</t>
    </r>
    <r>
      <rPr>
        <sz val="14"/>
        <color indexed="8"/>
        <rFont val="Times New Roman"/>
        <charset val="134"/>
      </rPr>
      <t>2700m2</t>
    </r>
    <r>
      <rPr>
        <sz val="14"/>
        <color indexed="8"/>
        <rFont val="方正仿宋_GBK"/>
        <charset val="134"/>
      </rPr>
      <t>、排水设施</t>
    </r>
    <r>
      <rPr>
        <sz val="14"/>
        <color indexed="8"/>
        <rFont val="Times New Roman"/>
        <charset val="134"/>
      </rPr>
      <t>320m</t>
    </r>
    <r>
      <rPr>
        <sz val="14"/>
        <color indexed="8"/>
        <rFont val="方正仿宋_GBK"/>
        <charset val="134"/>
      </rPr>
      <t>、路基路面恢复</t>
    </r>
    <r>
      <rPr>
        <sz val="14"/>
        <color indexed="8"/>
        <rFont val="Times New Roman"/>
        <charset val="134"/>
      </rPr>
      <t>2100m2</t>
    </r>
    <r>
      <rPr>
        <sz val="14"/>
        <color indexed="8"/>
        <rFont val="方正仿宋_GBK"/>
        <charset val="134"/>
      </rPr>
      <t>等。</t>
    </r>
  </si>
  <si>
    <r>
      <rPr>
        <sz val="18"/>
        <color rgb="FF000000"/>
        <rFont val="方正仿宋_GBK"/>
        <charset val="134"/>
      </rPr>
      <t>奉节县</t>
    </r>
    <r>
      <rPr>
        <sz val="18"/>
        <color indexed="8"/>
        <rFont val="Times New Roman"/>
        <charset val="134"/>
      </rPr>
      <t>S505K54-K70</t>
    </r>
    <r>
      <rPr>
        <sz val="18"/>
        <color indexed="8"/>
        <rFont val="方正仿宋_GBK"/>
        <charset val="134"/>
      </rPr>
      <t>段水毁恢复重建工程</t>
    </r>
  </si>
  <si>
    <r>
      <rPr>
        <sz val="14"/>
        <color theme="1"/>
        <rFont val="Times New Roman"/>
        <charset val="134"/>
      </rPr>
      <t>2023</t>
    </r>
    <r>
      <rPr>
        <sz val="14"/>
        <color indexed="8"/>
        <rFont val="方正仿宋_GBK"/>
        <charset val="134"/>
      </rPr>
      <t>年</t>
    </r>
    <r>
      <rPr>
        <sz val="14"/>
        <color indexed="8"/>
        <rFont val="Times New Roman"/>
        <charset val="134"/>
      </rPr>
      <t>7</t>
    </r>
    <r>
      <rPr>
        <sz val="14"/>
        <color indexed="8"/>
        <rFont val="方正仿宋_GBK"/>
        <charset val="134"/>
      </rPr>
      <t>月特大暴雨，</t>
    </r>
    <r>
      <rPr>
        <sz val="14"/>
        <color indexed="8"/>
        <rFont val="Times New Roman"/>
        <charset val="134"/>
      </rPr>
      <t>9</t>
    </r>
    <r>
      <rPr>
        <sz val="14"/>
        <color indexed="8"/>
        <rFont val="方正仿宋_GBK"/>
        <charset val="134"/>
      </rPr>
      <t>月、</t>
    </r>
    <r>
      <rPr>
        <sz val="14"/>
        <color indexed="8"/>
        <rFont val="Times New Roman"/>
        <charset val="134"/>
      </rPr>
      <t>10</t>
    </r>
    <r>
      <rPr>
        <sz val="14"/>
        <color indexed="8"/>
        <rFont val="方正仿宋_GBK"/>
        <charset val="134"/>
      </rPr>
      <t>月持续强降雨，导致</t>
    </r>
    <r>
      <rPr>
        <sz val="14"/>
        <color indexed="8"/>
        <rFont val="Times New Roman"/>
        <charset val="134"/>
      </rPr>
      <t>S505K54-K70</t>
    </r>
    <r>
      <rPr>
        <sz val="14"/>
        <color indexed="8"/>
        <rFont val="方正仿宋_GBK"/>
        <charset val="134"/>
      </rPr>
      <t>段</t>
    </r>
    <r>
      <rPr>
        <sz val="14"/>
        <color indexed="8"/>
        <rFont val="Times New Roman"/>
        <charset val="134"/>
      </rPr>
      <t>2</t>
    </r>
    <r>
      <rPr>
        <sz val="14"/>
        <color indexed="8"/>
        <rFont val="方正仿宋_GBK"/>
        <charset val="134"/>
      </rPr>
      <t>处挡墙垮塌</t>
    </r>
    <r>
      <rPr>
        <sz val="14"/>
        <color indexed="8"/>
        <rFont val="Times New Roman"/>
        <charset val="134"/>
      </rPr>
      <t>300</t>
    </r>
    <r>
      <rPr>
        <sz val="14"/>
        <color indexed="8"/>
        <rFont val="方正仿宋_GBK"/>
        <charset val="134"/>
      </rPr>
      <t>米、路基路面损毁</t>
    </r>
    <r>
      <rPr>
        <sz val="14"/>
        <color indexed="8"/>
        <rFont val="Times New Roman"/>
        <charset val="134"/>
      </rPr>
      <t>300</t>
    </r>
    <r>
      <rPr>
        <sz val="14"/>
        <color indexed="8"/>
        <rFont val="方正仿宋_GBK"/>
        <charset val="134"/>
      </rPr>
      <t>米，</t>
    </r>
    <r>
      <rPr>
        <sz val="14"/>
        <color indexed="8"/>
        <rFont val="Times New Roman"/>
        <charset val="134"/>
      </rPr>
      <t>2</t>
    </r>
    <r>
      <rPr>
        <sz val="14"/>
        <color indexed="8"/>
        <rFont val="方正仿宋_GBK"/>
        <charset val="134"/>
      </rPr>
      <t>座桥梁冲刷严重，严重影响通行安全。主要工程量恢复挡墙</t>
    </r>
    <r>
      <rPr>
        <sz val="14"/>
        <color indexed="8"/>
        <rFont val="Times New Roman"/>
        <charset val="134"/>
      </rPr>
      <t>2</t>
    </r>
    <r>
      <rPr>
        <sz val="14"/>
        <color indexed="8"/>
        <rFont val="方正仿宋_GBK"/>
        <charset val="134"/>
      </rPr>
      <t>处</t>
    </r>
    <r>
      <rPr>
        <sz val="14"/>
        <color indexed="8"/>
        <rFont val="Times New Roman"/>
        <charset val="134"/>
      </rPr>
      <t>300</t>
    </r>
    <r>
      <rPr>
        <sz val="14"/>
        <color indexed="8"/>
        <rFont val="方正仿宋_GBK"/>
        <charset val="134"/>
      </rPr>
      <t>米和路基路面</t>
    </r>
    <r>
      <rPr>
        <sz val="14"/>
        <color indexed="8"/>
        <rFont val="Times New Roman"/>
        <charset val="134"/>
      </rPr>
      <t>1300</t>
    </r>
    <r>
      <rPr>
        <sz val="14"/>
        <color indexed="8"/>
        <rFont val="方正仿宋_GBK"/>
        <charset val="134"/>
      </rPr>
      <t>平方米，加固</t>
    </r>
    <r>
      <rPr>
        <sz val="14"/>
        <color indexed="8"/>
        <rFont val="Times New Roman"/>
        <charset val="134"/>
      </rPr>
      <t>2</t>
    </r>
    <r>
      <rPr>
        <sz val="14"/>
        <color indexed="8"/>
        <rFont val="方正仿宋_GBK"/>
        <charset val="134"/>
      </rPr>
      <t>座桥梁侧墙、桥台等。</t>
    </r>
  </si>
  <si>
    <r>
      <rPr>
        <sz val="18"/>
        <color rgb="FF000000"/>
        <rFont val="方正仿宋_GBK"/>
        <charset val="134"/>
      </rPr>
      <t>奉节县</t>
    </r>
    <r>
      <rPr>
        <sz val="18"/>
        <color indexed="8"/>
        <rFont val="Times New Roman"/>
        <charset val="134"/>
      </rPr>
      <t>S102K630-K700</t>
    </r>
    <r>
      <rPr>
        <sz val="18"/>
        <color indexed="8"/>
        <rFont val="方正仿宋_GBK"/>
        <charset val="134"/>
      </rPr>
      <t>段水毁恢复重建工程</t>
    </r>
  </si>
  <si>
    <r>
      <rPr>
        <sz val="18"/>
        <color theme="1"/>
        <rFont val="方正仿宋_GBK"/>
        <charset val="134"/>
      </rPr>
      <t>安坪镇</t>
    </r>
    <r>
      <rPr>
        <sz val="18"/>
        <color theme="1"/>
        <rFont val="Times New Roman"/>
        <charset val="134"/>
      </rPr>
      <t xml:space="preserve">
</t>
    </r>
    <r>
      <rPr>
        <sz val="18"/>
        <color theme="1"/>
        <rFont val="方正仿宋_GBK"/>
        <charset val="134"/>
      </rPr>
      <t>甲高镇</t>
    </r>
    <r>
      <rPr>
        <sz val="18"/>
        <color theme="1"/>
        <rFont val="Times New Roman"/>
        <charset val="134"/>
      </rPr>
      <t xml:space="preserve">
</t>
    </r>
    <r>
      <rPr>
        <sz val="18"/>
        <color theme="1"/>
        <rFont val="方正仿宋_GBK"/>
        <charset val="134"/>
      </rPr>
      <t>羊市镇</t>
    </r>
  </si>
  <si>
    <r>
      <rPr>
        <sz val="14"/>
        <color theme="1"/>
        <rFont val="Times New Roman"/>
        <charset val="134"/>
      </rPr>
      <t>2023</t>
    </r>
    <r>
      <rPr>
        <sz val="14"/>
        <color indexed="8"/>
        <rFont val="方正仿宋_GBK"/>
        <charset val="134"/>
      </rPr>
      <t>年</t>
    </r>
    <r>
      <rPr>
        <sz val="14"/>
        <color indexed="8"/>
        <rFont val="Times New Roman"/>
        <charset val="134"/>
      </rPr>
      <t>7</t>
    </r>
    <r>
      <rPr>
        <sz val="14"/>
        <color indexed="8"/>
        <rFont val="方正仿宋_GBK"/>
        <charset val="134"/>
      </rPr>
      <t>月特大暴雨，</t>
    </r>
    <r>
      <rPr>
        <sz val="14"/>
        <color indexed="8"/>
        <rFont val="Times New Roman"/>
        <charset val="134"/>
      </rPr>
      <t>9</t>
    </r>
    <r>
      <rPr>
        <sz val="14"/>
        <color indexed="8"/>
        <rFont val="方正仿宋_GBK"/>
        <charset val="134"/>
      </rPr>
      <t>月、</t>
    </r>
    <r>
      <rPr>
        <sz val="14"/>
        <color indexed="8"/>
        <rFont val="Times New Roman"/>
        <charset val="134"/>
      </rPr>
      <t>10</t>
    </r>
    <r>
      <rPr>
        <sz val="14"/>
        <color indexed="8"/>
        <rFont val="方正仿宋_GBK"/>
        <charset val="134"/>
      </rPr>
      <t>月持续强降雨，导致</t>
    </r>
    <r>
      <rPr>
        <sz val="14"/>
        <color indexed="8"/>
        <rFont val="Times New Roman"/>
        <charset val="134"/>
      </rPr>
      <t>S102K630-K700</t>
    </r>
    <r>
      <rPr>
        <sz val="14"/>
        <color indexed="8"/>
        <rFont val="方正仿宋_GBK"/>
        <charset val="134"/>
      </rPr>
      <t>段存在垮塌，道路中断。主要工程量</t>
    </r>
    <r>
      <rPr>
        <sz val="14"/>
        <color indexed="8"/>
        <rFont val="Times New Roman"/>
        <charset val="134"/>
      </rPr>
      <t>3</t>
    </r>
    <r>
      <rPr>
        <sz val="14"/>
        <color indexed="8"/>
        <rFont val="方正仿宋_GBK"/>
        <charset val="134"/>
      </rPr>
      <t>处边坡排危</t>
    </r>
    <r>
      <rPr>
        <sz val="14"/>
        <color indexed="8"/>
        <rFont val="Times New Roman"/>
        <charset val="134"/>
      </rPr>
      <t>2</t>
    </r>
    <r>
      <rPr>
        <sz val="14"/>
        <color indexed="8"/>
        <rFont val="方正仿宋_GBK"/>
        <charset val="134"/>
      </rPr>
      <t>余万</t>
    </r>
    <r>
      <rPr>
        <sz val="14"/>
        <color indexed="8"/>
        <rFont val="Times New Roman"/>
        <charset val="134"/>
      </rPr>
      <t>m3</t>
    </r>
    <r>
      <rPr>
        <sz val="14"/>
        <color indexed="8"/>
        <rFont val="方正仿宋_GBK"/>
        <charset val="134"/>
      </rPr>
      <t>、锚杆喷浆</t>
    </r>
    <r>
      <rPr>
        <sz val="14"/>
        <color indexed="8"/>
        <rFont val="Times New Roman"/>
        <charset val="134"/>
      </rPr>
      <t>3500m2</t>
    </r>
    <r>
      <rPr>
        <sz val="14"/>
        <color indexed="8"/>
        <rFont val="方正仿宋_GBK"/>
        <charset val="134"/>
      </rPr>
      <t>、排水设施</t>
    </r>
    <r>
      <rPr>
        <sz val="14"/>
        <color indexed="8"/>
        <rFont val="Times New Roman"/>
        <charset val="134"/>
      </rPr>
      <t>500</t>
    </r>
    <r>
      <rPr>
        <sz val="14"/>
        <color indexed="8"/>
        <rFont val="方正仿宋_GBK"/>
        <charset val="134"/>
      </rPr>
      <t>米及路基路面恢复</t>
    </r>
    <r>
      <rPr>
        <sz val="14"/>
        <color indexed="8"/>
        <rFont val="Times New Roman"/>
        <charset val="134"/>
      </rPr>
      <t>3000</t>
    </r>
    <r>
      <rPr>
        <sz val="14"/>
        <color indexed="8"/>
        <rFont val="方正仿宋_GBK"/>
        <charset val="134"/>
      </rPr>
      <t>余平方米等。</t>
    </r>
  </si>
  <si>
    <r>
      <rPr>
        <sz val="18"/>
        <color rgb="FF000000"/>
        <rFont val="方正仿宋_GBK"/>
        <charset val="134"/>
      </rPr>
      <t>奉节县</t>
    </r>
    <r>
      <rPr>
        <sz val="18"/>
        <color indexed="8"/>
        <rFont val="Times New Roman"/>
        <charset val="134"/>
      </rPr>
      <t>S503K52-K54</t>
    </r>
    <r>
      <rPr>
        <sz val="18"/>
        <color indexed="8"/>
        <rFont val="方正仿宋_GBK"/>
        <charset val="134"/>
      </rPr>
      <t>段水毁整治工程</t>
    </r>
  </si>
  <si>
    <r>
      <rPr>
        <sz val="14"/>
        <color theme="1"/>
        <rFont val="Times New Roman"/>
        <charset val="134"/>
      </rPr>
      <t>2023</t>
    </r>
    <r>
      <rPr>
        <sz val="14"/>
        <color indexed="8"/>
        <rFont val="方正仿宋_GBK"/>
        <charset val="134"/>
      </rPr>
      <t>年</t>
    </r>
    <r>
      <rPr>
        <sz val="14"/>
        <color indexed="8"/>
        <rFont val="Times New Roman"/>
        <charset val="134"/>
      </rPr>
      <t>7</t>
    </r>
    <r>
      <rPr>
        <sz val="14"/>
        <color indexed="8"/>
        <rFont val="方正仿宋_GBK"/>
        <charset val="134"/>
      </rPr>
      <t>月特大暴雨，</t>
    </r>
    <r>
      <rPr>
        <sz val="14"/>
        <color indexed="8"/>
        <rFont val="Times New Roman"/>
        <charset val="134"/>
      </rPr>
      <t>9</t>
    </r>
    <r>
      <rPr>
        <sz val="14"/>
        <color indexed="8"/>
        <rFont val="方正仿宋_GBK"/>
        <charset val="134"/>
      </rPr>
      <t>月、</t>
    </r>
    <r>
      <rPr>
        <sz val="14"/>
        <color indexed="8"/>
        <rFont val="Times New Roman"/>
        <charset val="134"/>
      </rPr>
      <t>10</t>
    </r>
    <r>
      <rPr>
        <sz val="14"/>
        <color indexed="8"/>
        <rFont val="方正仿宋_GBK"/>
        <charset val="134"/>
      </rPr>
      <t>月持续强降雨，导致</t>
    </r>
    <r>
      <rPr>
        <sz val="14"/>
        <color indexed="8"/>
        <rFont val="Times New Roman"/>
        <charset val="134"/>
      </rPr>
      <t>S503K52-K54</t>
    </r>
    <r>
      <rPr>
        <sz val="14"/>
        <color indexed="8"/>
        <rFont val="方正仿宋_GBK"/>
        <charset val="134"/>
      </rPr>
      <t>段挡墙垮塌</t>
    </r>
    <r>
      <rPr>
        <sz val="14"/>
        <color indexed="8"/>
        <rFont val="Times New Roman"/>
        <charset val="134"/>
      </rPr>
      <t>300</t>
    </r>
    <r>
      <rPr>
        <sz val="14"/>
        <color indexed="8"/>
        <rFont val="方正仿宋_GBK"/>
        <charset val="134"/>
      </rPr>
      <t>米，道路中断。恢复排水设施</t>
    </r>
    <r>
      <rPr>
        <sz val="14"/>
        <color indexed="8"/>
        <rFont val="Times New Roman"/>
        <charset val="134"/>
      </rPr>
      <t>1200m</t>
    </r>
    <r>
      <rPr>
        <sz val="14"/>
        <color indexed="8"/>
        <rFont val="方正仿宋_GBK"/>
        <charset val="134"/>
      </rPr>
      <t>、外挡恢复</t>
    </r>
    <r>
      <rPr>
        <sz val="14"/>
        <color indexed="8"/>
        <rFont val="Times New Roman"/>
        <charset val="134"/>
      </rPr>
      <t>4700m3</t>
    </r>
    <r>
      <rPr>
        <sz val="14"/>
        <color indexed="8"/>
        <rFont val="方正仿宋_GBK"/>
        <charset val="134"/>
      </rPr>
      <t>、路基路面</t>
    </r>
    <r>
      <rPr>
        <sz val="14"/>
        <color indexed="8"/>
        <rFont val="Times New Roman"/>
        <charset val="134"/>
      </rPr>
      <t>7000m2</t>
    </r>
    <r>
      <rPr>
        <sz val="14"/>
        <color indexed="8"/>
        <rFont val="方正仿宋_GBK"/>
        <charset val="134"/>
      </rPr>
      <t>等。</t>
    </r>
  </si>
  <si>
    <r>
      <rPr>
        <sz val="18"/>
        <color rgb="FF000000"/>
        <rFont val="方正仿宋_GBK"/>
        <charset val="134"/>
      </rPr>
      <t>奉节县</t>
    </r>
    <r>
      <rPr>
        <sz val="18"/>
        <color indexed="8"/>
        <rFont val="Times New Roman"/>
        <charset val="134"/>
      </rPr>
      <t>CX55K17</t>
    </r>
    <r>
      <rPr>
        <sz val="18"/>
        <color indexed="8"/>
        <rFont val="方正仿宋_GBK"/>
        <charset val="134"/>
      </rPr>
      <t>、</t>
    </r>
    <r>
      <rPr>
        <sz val="18"/>
        <color indexed="8"/>
        <rFont val="Times New Roman"/>
        <charset val="134"/>
      </rPr>
      <t>XC71K5+200</t>
    </r>
    <r>
      <rPr>
        <sz val="18"/>
        <color indexed="8"/>
        <rFont val="方正仿宋_GBK"/>
        <charset val="134"/>
      </rPr>
      <t>和</t>
    </r>
    <r>
      <rPr>
        <sz val="18"/>
        <color indexed="8"/>
        <rFont val="Times New Roman"/>
        <charset val="134"/>
      </rPr>
      <t>X016K24+600</t>
    </r>
    <r>
      <rPr>
        <sz val="18"/>
        <color indexed="8"/>
        <rFont val="方正仿宋_GBK"/>
        <charset val="134"/>
      </rPr>
      <t>等道路水毁恢复重建工程</t>
    </r>
  </si>
  <si>
    <r>
      <rPr>
        <sz val="14"/>
        <color theme="1"/>
        <rFont val="Times New Roman"/>
        <charset val="134"/>
      </rPr>
      <t>2023</t>
    </r>
    <r>
      <rPr>
        <sz val="14"/>
        <color indexed="8"/>
        <rFont val="方正仿宋_GBK"/>
        <charset val="134"/>
      </rPr>
      <t>年以来，多次强降雨，特别是</t>
    </r>
    <r>
      <rPr>
        <sz val="14"/>
        <color indexed="8"/>
        <rFont val="Times New Roman"/>
        <charset val="134"/>
      </rPr>
      <t>7</t>
    </r>
    <r>
      <rPr>
        <sz val="14"/>
        <color indexed="8"/>
        <rFont val="方正仿宋_GBK"/>
        <charset val="134"/>
      </rPr>
      <t>月特大暴雨，导致</t>
    </r>
    <r>
      <rPr>
        <sz val="14"/>
        <color indexed="8"/>
        <rFont val="Times New Roman"/>
        <charset val="134"/>
      </rPr>
      <t>CX55K17</t>
    </r>
    <r>
      <rPr>
        <sz val="14"/>
        <color indexed="8"/>
        <rFont val="方正仿宋_GBK"/>
        <charset val="134"/>
      </rPr>
      <t>、</t>
    </r>
    <r>
      <rPr>
        <sz val="14"/>
        <color indexed="8"/>
        <rFont val="Times New Roman"/>
        <charset val="134"/>
      </rPr>
      <t>XC71K5+200</t>
    </r>
    <r>
      <rPr>
        <sz val="14"/>
        <color indexed="8"/>
        <rFont val="方正仿宋_GBK"/>
        <charset val="134"/>
      </rPr>
      <t>和</t>
    </r>
    <r>
      <rPr>
        <sz val="14"/>
        <color indexed="8"/>
        <rFont val="Times New Roman"/>
        <charset val="134"/>
      </rPr>
      <t>X016K24+600</t>
    </r>
    <r>
      <rPr>
        <sz val="14"/>
        <color indexed="8"/>
        <rFont val="方正仿宋_GBK"/>
        <charset val="134"/>
      </rPr>
      <t>等道路挡墙垮塌</t>
    </r>
    <r>
      <rPr>
        <sz val="14"/>
        <color indexed="8"/>
        <rFont val="Times New Roman"/>
        <charset val="134"/>
      </rPr>
      <t>27000m3</t>
    </r>
    <r>
      <rPr>
        <sz val="14"/>
        <color indexed="8"/>
        <rFont val="方正仿宋_GBK"/>
        <charset val="134"/>
      </rPr>
      <t>、路基路面沉降</t>
    </r>
    <r>
      <rPr>
        <sz val="14"/>
        <color indexed="8"/>
        <rFont val="Times New Roman"/>
        <charset val="134"/>
      </rPr>
      <t>19000m2</t>
    </r>
    <r>
      <rPr>
        <sz val="14"/>
        <color indexed="8"/>
        <rFont val="方正仿宋_GBK"/>
        <charset val="134"/>
      </rPr>
      <t>、排水设施损毁</t>
    </r>
    <r>
      <rPr>
        <sz val="14"/>
        <color indexed="8"/>
        <rFont val="Times New Roman"/>
        <charset val="134"/>
      </rPr>
      <t>3600m</t>
    </r>
    <r>
      <rPr>
        <sz val="14"/>
        <color indexed="8"/>
        <rFont val="方正仿宋_GBK"/>
        <charset val="134"/>
      </rPr>
      <t>，道路中断。主要工程量边坡排危</t>
    </r>
    <r>
      <rPr>
        <sz val="14"/>
        <color indexed="8"/>
        <rFont val="Times New Roman"/>
        <charset val="134"/>
      </rPr>
      <t>36000m3</t>
    </r>
    <r>
      <rPr>
        <sz val="14"/>
        <color indexed="8"/>
        <rFont val="方正仿宋_GBK"/>
        <charset val="134"/>
      </rPr>
      <t>、挂网喷浆</t>
    </r>
    <r>
      <rPr>
        <sz val="14"/>
        <color indexed="8"/>
        <rFont val="Times New Roman"/>
        <charset val="134"/>
      </rPr>
      <t>7000m3</t>
    </r>
    <r>
      <rPr>
        <sz val="14"/>
        <color indexed="8"/>
        <rFont val="方正仿宋_GBK"/>
        <charset val="134"/>
      </rPr>
      <t>、路基路面恢复</t>
    </r>
    <r>
      <rPr>
        <sz val="14"/>
        <color indexed="8"/>
        <rFont val="Times New Roman"/>
        <charset val="134"/>
      </rPr>
      <t>2</t>
    </r>
    <r>
      <rPr>
        <sz val="14"/>
        <color indexed="8"/>
        <rFont val="方正仿宋_GBK"/>
        <charset val="134"/>
      </rPr>
      <t>万余平方等。</t>
    </r>
  </si>
  <si>
    <r>
      <rPr>
        <sz val="18"/>
        <color rgb="FF000000"/>
        <rFont val="方正仿宋_GBK"/>
        <charset val="134"/>
      </rPr>
      <t>奉节县国道</t>
    </r>
    <r>
      <rPr>
        <sz val="18"/>
        <color indexed="8"/>
        <rFont val="Times New Roman"/>
        <charset val="134"/>
      </rPr>
      <t>G348</t>
    </r>
    <r>
      <rPr>
        <sz val="18"/>
        <color indexed="8"/>
        <rFont val="方正仿宋_GBK"/>
        <charset val="134"/>
      </rPr>
      <t>和</t>
    </r>
    <r>
      <rPr>
        <sz val="18"/>
        <color indexed="8"/>
        <rFont val="Times New Roman"/>
        <charset val="134"/>
      </rPr>
      <t>G242</t>
    </r>
    <r>
      <rPr>
        <sz val="18"/>
        <color indexed="8"/>
        <rFont val="方正仿宋_GBK"/>
        <charset val="134"/>
      </rPr>
      <t>灾毁恢复重建工程</t>
    </r>
  </si>
  <si>
    <r>
      <rPr>
        <sz val="14"/>
        <color theme="1"/>
        <rFont val="Times New Roman"/>
        <charset val="134"/>
      </rPr>
      <t>2023</t>
    </r>
    <r>
      <rPr>
        <sz val="14"/>
        <color indexed="8"/>
        <rFont val="方正仿宋_GBK"/>
        <charset val="134"/>
      </rPr>
      <t>年以来，多次强降雨，特别是</t>
    </r>
    <r>
      <rPr>
        <sz val="14"/>
        <color indexed="8"/>
        <rFont val="Times New Roman"/>
        <charset val="134"/>
      </rPr>
      <t>7</t>
    </r>
    <r>
      <rPr>
        <sz val="14"/>
        <color indexed="8"/>
        <rFont val="方正仿宋_GBK"/>
        <charset val="134"/>
      </rPr>
      <t>月特大暴雨，导致国道</t>
    </r>
    <r>
      <rPr>
        <sz val="14"/>
        <color indexed="8"/>
        <rFont val="Times New Roman"/>
        <charset val="134"/>
      </rPr>
      <t>G348</t>
    </r>
    <r>
      <rPr>
        <sz val="14"/>
        <color indexed="8"/>
        <rFont val="方正仿宋_GBK"/>
        <charset val="134"/>
      </rPr>
      <t>和</t>
    </r>
    <r>
      <rPr>
        <sz val="14"/>
        <color indexed="8"/>
        <rFont val="Times New Roman"/>
        <charset val="134"/>
      </rPr>
      <t>G242</t>
    </r>
    <r>
      <rPr>
        <sz val="14"/>
        <color indexed="8"/>
        <rFont val="方正仿宋_GBK"/>
        <charset val="134"/>
      </rPr>
      <t>灾毁严重</t>
    </r>
    <r>
      <rPr>
        <sz val="14"/>
        <color indexed="8"/>
        <rFont val="Times New Roman"/>
        <charset val="134"/>
      </rPr>
      <t>23</t>
    </r>
    <r>
      <rPr>
        <sz val="14"/>
        <color indexed="8"/>
        <rFont val="方正仿宋_GBK"/>
        <charset val="134"/>
      </rPr>
      <t>处岩体不稳定</t>
    </r>
    <r>
      <rPr>
        <sz val="14"/>
        <color indexed="8"/>
        <rFont val="Times New Roman"/>
        <charset val="134"/>
      </rPr>
      <t>5.9</t>
    </r>
    <r>
      <rPr>
        <sz val="14"/>
        <color indexed="8"/>
        <rFont val="方正仿宋_GBK"/>
        <charset val="134"/>
      </rPr>
      <t>万余方，落石频发，路基路面损毁</t>
    </r>
    <r>
      <rPr>
        <sz val="14"/>
        <color indexed="8"/>
        <rFont val="Times New Roman"/>
        <charset val="134"/>
      </rPr>
      <t>6000</t>
    </r>
    <r>
      <rPr>
        <sz val="14"/>
        <color indexed="8"/>
        <rFont val="方正仿宋_GBK"/>
        <charset val="134"/>
      </rPr>
      <t>余米，道路中断。主要工程量边坡排危</t>
    </r>
    <r>
      <rPr>
        <sz val="14"/>
        <color indexed="8"/>
        <rFont val="Times New Roman"/>
        <charset val="134"/>
      </rPr>
      <t>59000m3</t>
    </r>
    <r>
      <rPr>
        <sz val="14"/>
        <color indexed="8"/>
        <rFont val="方正仿宋_GBK"/>
        <charset val="134"/>
      </rPr>
      <t>、锚杆加固</t>
    </r>
    <r>
      <rPr>
        <sz val="14"/>
        <color indexed="8"/>
        <rFont val="Times New Roman"/>
        <charset val="134"/>
      </rPr>
      <t>27000m2</t>
    </r>
    <r>
      <rPr>
        <sz val="14"/>
        <color indexed="8"/>
        <rFont val="方正仿宋_GBK"/>
        <charset val="134"/>
      </rPr>
      <t>、路基路面恢复</t>
    </r>
    <r>
      <rPr>
        <sz val="14"/>
        <color indexed="8"/>
        <rFont val="Times New Roman"/>
        <charset val="134"/>
      </rPr>
      <t>12300m2</t>
    </r>
    <r>
      <rPr>
        <sz val="14"/>
        <color indexed="8"/>
        <rFont val="方正仿宋_GBK"/>
        <charset val="134"/>
      </rPr>
      <t>、排水设施</t>
    </r>
    <r>
      <rPr>
        <sz val="14"/>
        <color indexed="8"/>
        <rFont val="Times New Roman"/>
        <charset val="134"/>
      </rPr>
      <t>60000m</t>
    </r>
    <r>
      <rPr>
        <sz val="14"/>
        <color indexed="8"/>
        <rFont val="方正仿宋_GBK"/>
        <charset val="134"/>
      </rPr>
      <t>，</t>
    </r>
    <r>
      <rPr>
        <sz val="14"/>
        <color indexed="8"/>
        <rFont val="Times New Roman"/>
        <charset val="134"/>
      </rPr>
      <t>2</t>
    </r>
    <r>
      <rPr>
        <sz val="14"/>
        <color indexed="8"/>
        <rFont val="方正仿宋_GBK"/>
        <charset val="134"/>
      </rPr>
      <t>处挡墙恢复</t>
    </r>
    <r>
      <rPr>
        <sz val="14"/>
        <color indexed="8"/>
        <rFont val="Times New Roman"/>
        <charset val="134"/>
      </rPr>
      <t>1800m3</t>
    </r>
    <r>
      <rPr>
        <sz val="14"/>
        <color indexed="8"/>
        <rFont val="方正仿宋_GBK"/>
        <charset val="134"/>
      </rPr>
      <t>等。</t>
    </r>
  </si>
  <si>
    <r>
      <rPr>
        <sz val="18"/>
        <color rgb="FF000000"/>
        <rFont val="方正仿宋_GBK"/>
        <charset val="134"/>
      </rPr>
      <t>奉节县</t>
    </r>
    <r>
      <rPr>
        <sz val="18"/>
        <color indexed="8"/>
        <rFont val="Times New Roman"/>
        <charset val="134"/>
      </rPr>
      <t>S505</t>
    </r>
    <r>
      <rPr>
        <sz val="18"/>
        <color indexed="8"/>
        <rFont val="方正仿宋_GBK"/>
        <charset val="134"/>
      </rPr>
      <t>等</t>
    </r>
    <r>
      <rPr>
        <sz val="18"/>
        <color indexed="8"/>
        <rFont val="Times New Roman"/>
        <charset val="134"/>
      </rPr>
      <t>3</t>
    </r>
    <r>
      <rPr>
        <sz val="18"/>
        <color indexed="8"/>
        <rFont val="方正仿宋_GBK"/>
        <charset val="134"/>
      </rPr>
      <t>条省道灾毁恢复重建工程</t>
    </r>
  </si>
  <si>
    <r>
      <rPr>
        <sz val="14"/>
        <color theme="1"/>
        <rFont val="Times New Roman"/>
        <charset val="134"/>
      </rPr>
      <t>2023</t>
    </r>
    <r>
      <rPr>
        <sz val="14"/>
        <color indexed="8"/>
        <rFont val="方正仿宋_GBK"/>
        <charset val="134"/>
      </rPr>
      <t>年以来，多次强降雨，特别是</t>
    </r>
    <r>
      <rPr>
        <sz val="14"/>
        <color indexed="8"/>
        <rFont val="Times New Roman"/>
        <charset val="134"/>
      </rPr>
      <t>7</t>
    </r>
    <r>
      <rPr>
        <sz val="14"/>
        <color indexed="8"/>
        <rFont val="方正仿宋_GBK"/>
        <charset val="134"/>
      </rPr>
      <t>月特大暴雨，导致</t>
    </r>
    <r>
      <rPr>
        <sz val="14"/>
        <color indexed="8"/>
        <rFont val="Times New Roman"/>
        <charset val="134"/>
      </rPr>
      <t>S505</t>
    </r>
    <r>
      <rPr>
        <sz val="14"/>
        <color indexed="8"/>
        <rFont val="方正仿宋_GBK"/>
        <charset val="134"/>
      </rPr>
      <t>等</t>
    </r>
    <r>
      <rPr>
        <sz val="14"/>
        <color indexed="8"/>
        <rFont val="Times New Roman"/>
        <charset val="134"/>
      </rPr>
      <t>3</t>
    </r>
    <r>
      <rPr>
        <sz val="14"/>
        <color indexed="8"/>
        <rFont val="方正仿宋_GBK"/>
        <charset val="134"/>
      </rPr>
      <t>条省道</t>
    </r>
    <r>
      <rPr>
        <sz val="14"/>
        <color indexed="8"/>
        <rFont val="Times New Roman"/>
        <charset val="134"/>
      </rPr>
      <t>8</t>
    </r>
    <r>
      <rPr>
        <sz val="14"/>
        <color indexed="8"/>
        <rFont val="方正仿宋_GBK"/>
        <charset val="134"/>
      </rPr>
      <t>处不稳定岩体</t>
    </r>
    <r>
      <rPr>
        <sz val="14"/>
        <color indexed="8"/>
        <rFont val="Times New Roman"/>
        <charset val="134"/>
      </rPr>
      <t>4</t>
    </r>
    <r>
      <rPr>
        <sz val="14"/>
        <color indexed="8"/>
        <rFont val="方正仿宋_GBK"/>
        <charset val="134"/>
      </rPr>
      <t>万余方，路基路面损毁</t>
    </r>
    <r>
      <rPr>
        <sz val="14"/>
        <color indexed="8"/>
        <rFont val="Times New Roman"/>
        <charset val="134"/>
      </rPr>
      <t>5000</t>
    </r>
    <r>
      <rPr>
        <sz val="14"/>
        <color indexed="8"/>
        <rFont val="方正仿宋_GBK"/>
        <charset val="134"/>
      </rPr>
      <t>余米，排水沟损毁</t>
    </r>
    <r>
      <rPr>
        <sz val="14"/>
        <color indexed="8"/>
        <rFont val="Times New Roman"/>
        <charset val="134"/>
      </rPr>
      <t>6000</t>
    </r>
    <r>
      <rPr>
        <sz val="14"/>
        <color indexed="8"/>
        <rFont val="方正仿宋_GBK"/>
        <charset val="134"/>
      </rPr>
      <t>米，落石频发，道路中断。主要工程量边坡排危</t>
    </r>
    <r>
      <rPr>
        <sz val="14"/>
        <color indexed="8"/>
        <rFont val="Times New Roman"/>
        <charset val="134"/>
      </rPr>
      <t>39600m3</t>
    </r>
    <r>
      <rPr>
        <sz val="14"/>
        <color indexed="8"/>
        <rFont val="方正仿宋_GBK"/>
        <charset val="134"/>
      </rPr>
      <t>、锚杆加固防护</t>
    </r>
    <r>
      <rPr>
        <sz val="14"/>
        <color indexed="8"/>
        <rFont val="Times New Roman"/>
        <charset val="134"/>
      </rPr>
      <t>25500m2</t>
    </r>
    <r>
      <rPr>
        <sz val="14"/>
        <color indexed="8"/>
        <rFont val="方正仿宋_GBK"/>
        <charset val="134"/>
      </rPr>
      <t>、挡墙修复</t>
    </r>
    <r>
      <rPr>
        <sz val="14"/>
        <color indexed="8"/>
        <rFont val="Times New Roman"/>
        <charset val="134"/>
      </rPr>
      <t>6800m3</t>
    </r>
    <r>
      <rPr>
        <sz val="14"/>
        <color indexed="8"/>
        <rFont val="方正仿宋_GBK"/>
        <charset val="134"/>
      </rPr>
      <t>、排水设施</t>
    </r>
    <r>
      <rPr>
        <sz val="14"/>
        <color indexed="8"/>
        <rFont val="Times New Roman"/>
        <charset val="134"/>
      </rPr>
      <t>5500m</t>
    </r>
    <r>
      <rPr>
        <sz val="14"/>
        <color indexed="8"/>
        <rFont val="方正仿宋_GBK"/>
        <charset val="134"/>
      </rPr>
      <t>、路基路面</t>
    </r>
    <r>
      <rPr>
        <sz val="14"/>
        <color indexed="8"/>
        <rFont val="Times New Roman"/>
        <charset val="134"/>
      </rPr>
      <t>11600m2</t>
    </r>
    <r>
      <rPr>
        <sz val="14"/>
        <color indexed="8"/>
        <rFont val="方正仿宋_GBK"/>
        <charset val="134"/>
      </rPr>
      <t>等。</t>
    </r>
  </si>
  <si>
    <r>
      <rPr>
        <sz val="18"/>
        <color rgb="FF000000"/>
        <rFont val="方正仿宋_GBK"/>
        <charset val="134"/>
      </rPr>
      <t>奉节县</t>
    </r>
    <r>
      <rPr>
        <sz val="18"/>
        <color indexed="8"/>
        <rFont val="Times New Roman"/>
        <charset val="134"/>
      </rPr>
      <t>XC69</t>
    </r>
    <r>
      <rPr>
        <sz val="18"/>
        <color indexed="8"/>
        <rFont val="方正仿宋_GBK"/>
        <charset val="134"/>
      </rPr>
      <t>等道路灾毁恢复重建工程</t>
    </r>
  </si>
  <si>
    <r>
      <rPr>
        <sz val="14"/>
        <color theme="1"/>
        <rFont val="Times New Roman"/>
        <charset val="134"/>
      </rPr>
      <t>2023</t>
    </r>
    <r>
      <rPr>
        <sz val="14"/>
        <color indexed="8"/>
        <rFont val="方正仿宋_GBK"/>
        <charset val="134"/>
      </rPr>
      <t>年以来，多次强降雨、特大暴雨，导致</t>
    </r>
    <r>
      <rPr>
        <sz val="14"/>
        <color indexed="8"/>
        <rFont val="Times New Roman"/>
        <charset val="134"/>
      </rPr>
      <t>XC69</t>
    </r>
    <r>
      <rPr>
        <sz val="14"/>
        <color indexed="8"/>
        <rFont val="方正仿宋_GBK"/>
        <charset val="134"/>
      </rPr>
      <t>等道路</t>
    </r>
    <r>
      <rPr>
        <sz val="14"/>
        <color indexed="8"/>
        <rFont val="Times New Roman"/>
        <charset val="134"/>
      </rPr>
      <t>7</t>
    </r>
    <r>
      <rPr>
        <sz val="14"/>
        <color indexed="8"/>
        <rFont val="方正仿宋_GBK"/>
        <charset val="134"/>
      </rPr>
      <t>处道路中断，路基路面损毁</t>
    </r>
    <r>
      <rPr>
        <sz val="14"/>
        <color indexed="8"/>
        <rFont val="Times New Roman"/>
        <charset val="134"/>
      </rPr>
      <t>6500</t>
    </r>
    <r>
      <rPr>
        <sz val="14"/>
        <color indexed="8"/>
        <rFont val="方正仿宋_GBK"/>
        <charset val="134"/>
      </rPr>
      <t>余米，岩体松动，落石频发，道路多次中断。主要工程量修复路基路面</t>
    </r>
    <r>
      <rPr>
        <sz val="14"/>
        <color indexed="8"/>
        <rFont val="Times New Roman"/>
        <charset val="134"/>
      </rPr>
      <t>26900m2</t>
    </r>
    <r>
      <rPr>
        <sz val="14"/>
        <color indexed="8"/>
        <rFont val="方正仿宋_GBK"/>
        <charset val="134"/>
      </rPr>
      <t>、边坡清危</t>
    </r>
    <r>
      <rPr>
        <sz val="14"/>
        <color indexed="8"/>
        <rFont val="Times New Roman"/>
        <charset val="134"/>
      </rPr>
      <t>65000m3</t>
    </r>
    <r>
      <rPr>
        <sz val="14"/>
        <color indexed="8"/>
        <rFont val="方正仿宋_GBK"/>
        <charset val="134"/>
      </rPr>
      <t>、锚喷</t>
    </r>
    <r>
      <rPr>
        <sz val="14"/>
        <color indexed="8"/>
        <rFont val="Times New Roman"/>
        <charset val="134"/>
      </rPr>
      <t>23700m2</t>
    </r>
    <r>
      <rPr>
        <sz val="14"/>
        <color indexed="8"/>
        <rFont val="方正仿宋_GBK"/>
        <charset val="134"/>
      </rPr>
      <t>、抗滑桩、挡墙修复、排水设施</t>
    </r>
    <r>
      <rPr>
        <sz val="14"/>
        <color indexed="8"/>
        <rFont val="Times New Roman"/>
        <charset val="134"/>
      </rPr>
      <t>5000</t>
    </r>
    <r>
      <rPr>
        <sz val="14"/>
        <color indexed="8"/>
        <rFont val="方正仿宋_GBK"/>
        <charset val="134"/>
      </rPr>
      <t>米被动防护网</t>
    </r>
    <r>
      <rPr>
        <sz val="14"/>
        <color indexed="8"/>
        <rFont val="Times New Roman"/>
        <charset val="134"/>
      </rPr>
      <t>20000</t>
    </r>
    <r>
      <rPr>
        <sz val="14"/>
        <color indexed="8"/>
        <rFont val="方正仿宋_GBK"/>
        <charset val="134"/>
      </rPr>
      <t>平方米等。</t>
    </r>
  </si>
  <si>
    <r>
      <rPr>
        <sz val="18"/>
        <color rgb="FF000000"/>
        <rFont val="方正仿宋_GBK"/>
        <charset val="134"/>
      </rPr>
      <t>奉节县</t>
    </r>
    <r>
      <rPr>
        <sz val="18"/>
        <color rgb="FF000000"/>
        <rFont val="Times New Roman"/>
        <charset val="134"/>
      </rPr>
      <t>S102</t>
    </r>
    <r>
      <rPr>
        <sz val="18"/>
        <color rgb="FF000000"/>
        <rFont val="方正仿宋_GBK"/>
        <charset val="134"/>
      </rPr>
      <t>安坪镇上坝至下坝公路改建工程</t>
    </r>
  </si>
  <si>
    <r>
      <rPr>
        <sz val="18"/>
        <rFont val="方正仿宋_GBK"/>
        <charset val="134"/>
      </rPr>
      <t>县路桥公司</t>
    </r>
  </si>
  <si>
    <t>谭卫华</t>
  </si>
  <si>
    <r>
      <rPr>
        <sz val="18"/>
        <rFont val="方正仿宋_GBK"/>
        <charset val="134"/>
      </rPr>
      <t>安坪镇</t>
    </r>
  </si>
  <si>
    <r>
      <rPr>
        <sz val="14"/>
        <rFont val="方正仿宋_GBK"/>
        <charset val="134"/>
      </rPr>
      <t>全长</t>
    </r>
    <r>
      <rPr>
        <sz val="14"/>
        <rFont val="Times New Roman"/>
        <charset val="134"/>
      </rPr>
      <t>4.26</t>
    </r>
    <r>
      <rPr>
        <sz val="14"/>
        <rFont val="方正仿宋_GBK"/>
        <charset val="134"/>
      </rPr>
      <t>公里，二级公路标准，路基宽度</t>
    </r>
    <r>
      <rPr>
        <sz val="14"/>
        <rFont val="Times New Roman"/>
        <charset val="134"/>
      </rPr>
      <t>10</t>
    </r>
    <r>
      <rPr>
        <sz val="14"/>
        <rFont val="方正仿宋_GBK"/>
        <charset val="134"/>
      </rPr>
      <t>米，沥青混凝土路面。</t>
    </r>
  </si>
  <si>
    <r>
      <rPr>
        <b/>
        <sz val="18"/>
        <rFont val="方正仿宋_GBK"/>
        <charset val="134"/>
      </rPr>
      <t>十八、生态工业园区（</t>
    </r>
    <r>
      <rPr>
        <b/>
        <sz val="18"/>
        <rFont val="Times New Roman"/>
        <charset val="134"/>
      </rPr>
      <t>5</t>
    </r>
    <r>
      <rPr>
        <b/>
        <sz val="18"/>
        <rFont val="方正仿宋_GBK"/>
        <charset val="134"/>
      </rPr>
      <t>个）</t>
    </r>
  </si>
  <si>
    <r>
      <rPr>
        <sz val="18"/>
        <color theme="1"/>
        <rFont val="方正仿宋_GBK"/>
        <charset val="134"/>
      </rPr>
      <t>奉节县生态工业园区供水提升工程</t>
    </r>
  </si>
  <si>
    <r>
      <rPr>
        <sz val="18"/>
        <color theme="1"/>
        <rFont val="方正仿宋_GBK"/>
        <charset val="134"/>
      </rPr>
      <t>县工业公司</t>
    </r>
  </si>
  <si>
    <r>
      <rPr>
        <sz val="18"/>
        <color theme="1"/>
        <rFont val="方正仿宋_GBK"/>
        <charset val="134"/>
      </rPr>
      <t>丁</t>
    </r>
    <r>
      <rPr>
        <sz val="18"/>
        <color theme="1"/>
        <rFont val="Times New Roman"/>
        <charset val="134"/>
      </rPr>
      <t xml:space="preserve">  </t>
    </r>
    <r>
      <rPr>
        <sz val="18"/>
        <color theme="1"/>
        <rFont val="方正仿宋_GBK"/>
        <charset val="134"/>
      </rPr>
      <t>华</t>
    </r>
  </si>
  <si>
    <r>
      <rPr>
        <sz val="18"/>
        <color theme="1"/>
        <rFont val="方正仿宋_GBK"/>
        <charset val="134"/>
      </rPr>
      <t>草堂镇白帝镇</t>
    </r>
  </si>
  <si>
    <r>
      <rPr>
        <sz val="14"/>
        <color theme="1"/>
        <rFont val="方正仿宋_GBK"/>
        <charset val="134"/>
      </rPr>
      <t>本工程日供水规模为</t>
    </r>
    <r>
      <rPr>
        <sz val="14"/>
        <color theme="1"/>
        <rFont val="Times New Roman"/>
        <charset val="134"/>
      </rPr>
      <t>15000m3</t>
    </r>
    <r>
      <rPr>
        <sz val="14"/>
        <color theme="1"/>
        <rFont val="方正仿宋_GBK"/>
        <charset val="134"/>
      </rPr>
      <t>，按照《水利水电工程等级划分及洪水标准》（</t>
    </r>
    <r>
      <rPr>
        <sz val="14"/>
        <color theme="1"/>
        <rFont val="Times New Roman"/>
        <charset val="134"/>
      </rPr>
      <t>SL252-2017</t>
    </r>
    <r>
      <rPr>
        <sz val="14"/>
        <color theme="1"/>
        <rFont val="方正仿宋_GBK"/>
        <charset val="134"/>
      </rPr>
      <t>）工程等级划分，属于</t>
    </r>
    <r>
      <rPr>
        <sz val="14"/>
        <color theme="1"/>
        <rFont val="Times New Roman"/>
        <charset val="134"/>
      </rPr>
      <t>Ⅴ</t>
    </r>
    <r>
      <rPr>
        <sz val="14"/>
        <color theme="1"/>
        <rFont val="方正仿宋_GBK"/>
        <charset val="134"/>
      </rPr>
      <t>型、小（</t>
    </r>
    <r>
      <rPr>
        <sz val="14"/>
        <color theme="1"/>
        <rFont val="Times New Roman"/>
        <charset val="134"/>
      </rPr>
      <t>2</t>
    </r>
    <r>
      <rPr>
        <sz val="14"/>
        <color theme="1"/>
        <rFont val="方正仿宋_GBK"/>
        <charset val="134"/>
      </rPr>
      <t>）型供水工程，根据《村镇供水工程技术规范》（</t>
    </r>
    <r>
      <rPr>
        <sz val="14"/>
        <color theme="1"/>
        <rFont val="Times New Roman"/>
        <charset val="134"/>
      </rPr>
      <t>SL310-2019</t>
    </r>
    <r>
      <rPr>
        <sz val="14"/>
        <color theme="1"/>
        <rFont val="方正仿宋_GBK"/>
        <charset val="134"/>
      </rPr>
      <t>）供水规模分类，工程为</t>
    </r>
    <r>
      <rPr>
        <sz val="14"/>
        <color theme="1"/>
        <rFont val="Times New Roman"/>
        <charset val="134"/>
      </rPr>
      <t>Ⅰ</t>
    </r>
    <r>
      <rPr>
        <sz val="14"/>
        <color theme="1"/>
        <rFont val="方正仿宋_GBK"/>
        <charset val="134"/>
      </rPr>
      <t>型。</t>
    </r>
    <r>
      <rPr>
        <sz val="14"/>
        <color theme="1"/>
        <rFont val="Times New Roman"/>
        <charset val="134"/>
      </rPr>
      <t xml:space="preserve">
</t>
    </r>
    <r>
      <rPr>
        <sz val="14"/>
        <color theme="1"/>
        <rFont val="方正仿宋_GBK"/>
        <charset val="134"/>
      </rPr>
      <t>本次涉及白帝镇、夔门街道、草堂镇</t>
    </r>
    <r>
      <rPr>
        <sz val="14"/>
        <color theme="1"/>
        <rFont val="Times New Roman"/>
        <charset val="134"/>
      </rPr>
      <t>3</t>
    </r>
    <r>
      <rPr>
        <sz val="14"/>
        <color theme="1"/>
        <rFont val="方正仿宋_GBK"/>
        <charset val="134"/>
      </rPr>
      <t>个镇乡街道，修建日抽水流量</t>
    </r>
    <r>
      <rPr>
        <sz val="14"/>
        <color theme="1"/>
        <rFont val="Times New Roman"/>
        <charset val="134"/>
      </rPr>
      <t>1.5</t>
    </r>
    <r>
      <rPr>
        <sz val="14"/>
        <color theme="1"/>
        <rFont val="方正仿宋_GBK"/>
        <charset val="134"/>
      </rPr>
      <t>万</t>
    </r>
    <r>
      <rPr>
        <sz val="14"/>
        <color theme="1"/>
        <rFont val="Times New Roman"/>
        <charset val="134"/>
      </rPr>
      <t>m3</t>
    </r>
    <r>
      <rPr>
        <sz val="14"/>
        <color theme="1"/>
        <rFont val="方正仿宋_GBK"/>
        <charset val="134"/>
      </rPr>
      <t>泵站一座，修建日处理</t>
    </r>
    <r>
      <rPr>
        <sz val="14"/>
        <color theme="1"/>
        <rFont val="Times New Roman"/>
        <charset val="134"/>
      </rPr>
      <t>1.5</t>
    </r>
    <r>
      <rPr>
        <sz val="14"/>
        <color theme="1"/>
        <rFont val="方正仿宋_GBK"/>
        <charset val="134"/>
      </rPr>
      <t>万</t>
    </r>
    <r>
      <rPr>
        <sz val="14"/>
        <color theme="1"/>
        <rFont val="Times New Roman"/>
        <charset val="134"/>
      </rPr>
      <t>m3</t>
    </r>
    <r>
      <rPr>
        <sz val="14"/>
        <color theme="1"/>
        <rFont val="方正仿宋_GBK"/>
        <charset val="134"/>
      </rPr>
      <t>水厂</t>
    </r>
    <r>
      <rPr>
        <sz val="14"/>
        <color theme="1"/>
        <rFont val="Times New Roman"/>
        <charset val="134"/>
      </rPr>
      <t>1</t>
    </r>
    <r>
      <rPr>
        <sz val="14"/>
        <color theme="1"/>
        <rFont val="方正仿宋_GBK"/>
        <charset val="134"/>
      </rPr>
      <t>座，增设日处理</t>
    </r>
    <r>
      <rPr>
        <sz val="14"/>
        <color theme="1"/>
        <rFont val="Times New Roman"/>
        <charset val="134"/>
      </rPr>
      <t>2000m3</t>
    </r>
    <r>
      <rPr>
        <sz val="14"/>
        <color theme="1"/>
        <rFont val="方正仿宋_GBK"/>
        <charset val="134"/>
      </rPr>
      <t>净水处理设备</t>
    </r>
    <r>
      <rPr>
        <sz val="14"/>
        <color theme="1"/>
        <rFont val="Times New Roman"/>
        <charset val="134"/>
      </rPr>
      <t>1</t>
    </r>
    <r>
      <rPr>
        <sz val="14"/>
        <color theme="1"/>
        <rFont val="方正仿宋_GBK"/>
        <charset val="134"/>
      </rPr>
      <t>套，铺设各类管网</t>
    </r>
    <r>
      <rPr>
        <sz val="14"/>
        <color theme="1"/>
        <rFont val="Times New Roman"/>
        <charset val="134"/>
      </rPr>
      <t>36.6km</t>
    </r>
    <r>
      <rPr>
        <sz val="14"/>
        <color theme="1"/>
        <rFont val="方正仿宋_GBK"/>
        <charset val="134"/>
      </rPr>
      <t>，整治白帝场镇备用水源渠道</t>
    </r>
    <r>
      <rPr>
        <sz val="14"/>
        <color theme="1"/>
        <rFont val="Times New Roman"/>
        <charset val="134"/>
      </rPr>
      <t>4.0km</t>
    </r>
    <r>
      <rPr>
        <sz val="14"/>
        <color theme="1"/>
        <rFont val="方正仿宋_GBK"/>
        <charset val="134"/>
      </rPr>
      <t>。</t>
    </r>
  </si>
  <si>
    <r>
      <rPr>
        <sz val="18"/>
        <rFont val="方正仿宋_GBK"/>
        <charset val="134"/>
      </rPr>
      <t>奉节县返乡入乡创业园建设工程</t>
    </r>
  </si>
  <si>
    <r>
      <rPr>
        <sz val="18"/>
        <rFont val="方正仿宋_GBK"/>
        <charset val="134"/>
      </rPr>
      <t>相关乡镇</t>
    </r>
  </si>
  <si>
    <r>
      <rPr>
        <sz val="14"/>
        <rFont val="方正仿宋_GBK"/>
        <charset val="134"/>
      </rPr>
      <t>用地面积约</t>
    </r>
    <r>
      <rPr>
        <sz val="14"/>
        <rFont val="Times New Roman"/>
        <charset val="134"/>
      </rPr>
      <t>100000</t>
    </r>
    <r>
      <rPr>
        <sz val="14"/>
        <rFont val="方正仿宋_GBK"/>
        <charset val="134"/>
      </rPr>
      <t>平方米，总建筑面积约</t>
    </r>
    <r>
      <rPr>
        <sz val="14"/>
        <rFont val="Times New Roman"/>
        <charset val="134"/>
      </rPr>
      <t>200000</t>
    </r>
    <r>
      <rPr>
        <sz val="14"/>
        <rFont val="方正仿宋_GBK"/>
        <charset val="134"/>
      </rPr>
      <t>平方米，建设内容包括：土建、装修、电气、给排水、通风排烟、道路、地面硬化、绿化等相关配套工程。</t>
    </r>
  </si>
  <si>
    <r>
      <rPr>
        <sz val="18"/>
        <rFont val="方正仿宋_GBK"/>
        <charset val="134"/>
      </rPr>
      <t>奉节县智制孵化园建设工程（原奉节县朱衣创业园建设工程）</t>
    </r>
  </si>
  <si>
    <r>
      <rPr>
        <sz val="18"/>
        <rFont val="方正仿宋_GBK"/>
        <charset val="134"/>
      </rPr>
      <t>丁</t>
    </r>
    <r>
      <rPr>
        <sz val="18"/>
        <rFont val="Times New Roman"/>
        <charset val="134"/>
      </rPr>
      <t xml:space="preserve">  </t>
    </r>
    <r>
      <rPr>
        <sz val="18"/>
        <rFont val="方正仿宋_GBK"/>
        <charset val="134"/>
      </rPr>
      <t>华</t>
    </r>
  </si>
  <si>
    <r>
      <rPr>
        <sz val="14"/>
        <rFont val="方正仿宋_GBK"/>
        <charset val="134"/>
      </rPr>
      <t>总建筑面积约</t>
    </r>
    <r>
      <rPr>
        <sz val="14"/>
        <rFont val="Times New Roman"/>
        <charset val="134"/>
      </rPr>
      <t>95000m2</t>
    </r>
    <r>
      <rPr>
        <sz val="14"/>
        <rFont val="方正仿宋_GBK"/>
        <charset val="134"/>
      </rPr>
      <t>。建设内容包括土建、装修、电气、给排水、通风排烟、道路、绿化等附属设施。</t>
    </r>
  </si>
  <si>
    <r>
      <rPr>
        <sz val="18"/>
        <color theme="1"/>
        <rFont val="方正仿宋_GBK"/>
        <charset val="134"/>
      </rPr>
      <t>奉节县食品加工产业园项目</t>
    </r>
  </si>
  <si>
    <r>
      <rPr>
        <sz val="18"/>
        <color theme="1"/>
        <rFont val="方正仿宋_GBK"/>
        <charset val="134"/>
      </rPr>
      <t>草堂镇</t>
    </r>
  </si>
  <si>
    <r>
      <rPr>
        <sz val="14"/>
        <color theme="1"/>
        <rFont val="方正仿宋_GBK"/>
        <charset val="134"/>
      </rPr>
      <t>总用地面积约</t>
    </r>
    <r>
      <rPr>
        <sz val="14"/>
        <color theme="1"/>
        <rFont val="Times New Roman"/>
        <charset val="134"/>
      </rPr>
      <t xml:space="preserve"> 87 </t>
    </r>
    <r>
      <rPr>
        <sz val="14"/>
        <color theme="1"/>
        <rFont val="方正仿宋_GBK"/>
        <charset val="134"/>
      </rPr>
      <t>亩，总建筑面积约</t>
    </r>
    <r>
      <rPr>
        <sz val="14"/>
        <color theme="1"/>
        <rFont val="Times New Roman"/>
        <charset val="134"/>
      </rPr>
      <t xml:space="preserve"> 15 </t>
    </r>
    <r>
      <rPr>
        <sz val="14"/>
        <color theme="1"/>
        <rFont val="方正仿宋_GBK"/>
        <charset val="134"/>
      </rPr>
      <t>万㎡，建设内容包含原建筑拆除工程、生产厂房工程、配套用房工程、安装工程、室外综合管网工程、绿化工程及道路及广场工程。</t>
    </r>
  </si>
  <si>
    <r>
      <rPr>
        <sz val="18"/>
        <color theme="1"/>
        <rFont val="方正仿宋_GBK"/>
        <charset val="134"/>
      </rPr>
      <t>奉节县绿色食品加工产业园项目</t>
    </r>
  </si>
  <si>
    <r>
      <rPr>
        <sz val="14"/>
        <color theme="1"/>
        <rFont val="方正仿宋_GBK"/>
        <charset val="134"/>
      </rPr>
      <t>总用地面积约</t>
    </r>
    <r>
      <rPr>
        <sz val="14"/>
        <color theme="1"/>
        <rFont val="Times New Roman"/>
        <charset val="134"/>
      </rPr>
      <t xml:space="preserve"> 83 </t>
    </r>
    <r>
      <rPr>
        <sz val="14"/>
        <color theme="1"/>
        <rFont val="方正仿宋_GBK"/>
        <charset val="134"/>
      </rPr>
      <t>亩，总建筑面积约</t>
    </r>
    <r>
      <rPr>
        <sz val="14"/>
        <color theme="1"/>
        <rFont val="Times New Roman"/>
        <charset val="134"/>
      </rPr>
      <t xml:space="preserve"> 14 </t>
    </r>
    <r>
      <rPr>
        <sz val="14"/>
        <color theme="1"/>
        <rFont val="方正仿宋_GBK"/>
        <charset val="134"/>
      </rPr>
      <t>万㎡，建设内容包含生产厂房工程、配套用房工程、安装工程工程、室外综合管网工程、绿化工程及道路及广场工程。</t>
    </r>
  </si>
  <si>
    <t>附件4</t>
  </si>
  <si>
    <r>
      <rPr>
        <sz val="28"/>
        <rFont val="方正小标宋_GBK"/>
        <charset val="134"/>
      </rPr>
      <t>奉节县</t>
    </r>
    <r>
      <rPr>
        <sz val="28"/>
        <rFont val="Times New Roman"/>
        <charset val="134"/>
      </rPr>
      <t>2024</t>
    </r>
    <r>
      <rPr>
        <sz val="28"/>
        <rFont val="方正小标宋_GBK"/>
        <charset val="134"/>
      </rPr>
      <t>年待建项目建设计划</t>
    </r>
  </si>
  <si>
    <r>
      <rPr>
        <sz val="20"/>
        <rFont val="方正仿宋_GBK"/>
        <charset val="134"/>
      </rPr>
      <t>待建项目</t>
    </r>
    <r>
      <rPr>
        <sz val="20"/>
        <rFont val="Times New Roman"/>
        <charset val="134"/>
      </rPr>
      <t>19</t>
    </r>
    <r>
      <rPr>
        <sz val="20"/>
        <rFont val="方正仿宋_GBK"/>
        <charset val="134"/>
      </rPr>
      <t>个，总投资</t>
    </r>
    <r>
      <rPr>
        <sz val="20"/>
        <rFont val="Times New Roman"/>
        <charset val="134"/>
      </rPr>
      <t>86</t>
    </r>
    <r>
      <rPr>
        <sz val="20"/>
        <rFont val="方正仿宋_GBK"/>
        <charset val="134"/>
      </rPr>
      <t>亿元。</t>
    </r>
  </si>
  <si>
    <r>
      <rPr>
        <b/>
        <sz val="14"/>
        <rFont val="方正仿宋_GBK"/>
        <charset val="134"/>
      </rPr>
      <t>一、县发展改革委（</t>
    </r>
    <r>
      <rPr>
        <b/>
        <sz val="14"/>
        <rFont val="Times New Roman"/>
        <charset val="134"/>
      </rPr>
      <t>2</t>
    </r>
    <r>
      <rPr>
        <b/>
        <sz val="14"/>
        <rFont val="方正仿宋_GBK"/>
        <charset val="134"/>
      </rPr>
      <t>个）</t>
    </r>
  </si>
  <si>
    <t>奉节县粮食储备库建设项目</t>
  </si>
  <si>
    <t>县粮食公司</t>
  </si>
  <si>
    <r>
      <rPr>
        <sz val="14"/>
        <rFont val="方正仿宋_GBK"/>
        <charset val="134"/>
      </rPr>
      <t>项目占地面积</t>
    </r>
    <r>
      <rPr>
        <sz val="14"/>
        <rFont val="Times New Roman"/>
        <charset val="134"/>
      </rPr>
      <t>26.2</t>
    </r>
    <r>
      <rPr>
        <sz val="14"/>
        <rFont val="方正仿宋_GBK"/>
        <charset val="134"/>
      </rPr>
      <t>亩，总建筑面积</t>
    </r>
    <r>
      <rPr>
        <sz val="14"/>
        <rFont val="Times New Roman"/>
        <charset val="134"/>
      </rPr>
      <t>8176.05</t>
    </r>
    <r>
      <rPr>
        <sz val="14"/>
        <rFont val="方正仿宋_GBK"/>
        <charset val="134"/>
      </rPr>
      <t>平方米。建设</t>
    </r>
    <r>
      <rPr>
        <sz val="14"/>
        <rFont val="Times New Roman"/>
        <charset val="134"/>
      </rPr>
      <t>2.5</t>
    </r>
    <r>
      <rPr>
        <sz val="14"/>
        <rFont val="方正仿宋_GBK"/>
        <charset val="134"/>
      </rPr>
      <t>万吨应急保供粮食储备库及相关配套基础设施。</t>
    </r>
  </si>
  <si>
    <r>
      <rPr>
        <sz val="12"/>
        <rFont val="方正仿宋_GBK"/>
        <charset val="134"/>
      </rPr>
      <t>项目主体建设完成至</t>
    </r>
    <r>
      <rPr>
        <sz val="12"/>
        <rFont val="Times New Roman"/>
        <charset val="134"/>
      </rPr>
      <t>80%</t>
    </r>
    <r>
      <rPr>
        <sz val="12"/>
        <rFont val="方正仿宋_GBK"/>
        <charset val="134"/>
      </rPr>
      <t>。</t>
    </r>
  </si>
  <si>
    <t>奉节县粮食加工厂迁建项目</t>
  </si>
  <si>
    <r>
      <rPr>
        <sz val="14"/>
        <rFont val="方正仿宋_GBK"/>
        <charset val="134"/>
      </rPr>
      <t>占地面积</t>
    </r>
    <r>
      <rPr>
        <sz val="14"/>
        <rFont val="Times New Roman"/>
        <charset val="134"/>
      </rPr>
      <t>12.8</t>
    </r>
    <r>
      <rPr>
        <sz val="14"/>
        <rFont val="方正仿宋_GBK"/>
        <charset val="134"/>
      </rPr>
      <t>亩，总建筑面积</t>
    </r>
    <r>
      <rPr>
        <sz val="14"/>
        <rFont val="Times New Roman"/>
        <charset val="134"/>
      </rPr>
      <t>5601.73</t>
    </r>
    <r>
      <rPr>
        <sz val="14"/>
        <rFont val="方正仿宋_GBK"/>
        <charset val="134"/>
      </rPr>
      <t>平方米。建设粮食加工厂及相关配套基础设施。</t>
    </r>
  </si>
  <si>
    <t>完成主体建设，设备采购安装基本完成。</t>
  </si>
  <si>
    <r>
      <rPr>
        <b/>
        <sz val="14"/>
        <rFont val="方正仿宋_GBK"/>
        <charset val="134"/>
      </rPr>
      <t>二、县民政局（</t>
    </r>
    <r>
      <rPr>
        <b/>
        <sz val="14"/>
        <rFont val="Times New Roman"/>
        <charset val="134"/>
      </rPr>
      <t>1</t>
    </r>
    <r>
      <rPr>
        <b/>
        <sz val="14"/>
        <rFont val="方正仿宋_GBK"/>
        <charset val="134"/>
      </rPr>
      <t>个）</t>
    </r>
  </si>
  <si>
    <t>奉节县殡仪馆骨灰堂新建工程</t>
  </si>
  <si>
    <t>重庆宏安康养旅游有限公司</t>
  </si>
  <si>
    <r>
      <rPr>
        <sz val="14"/>
        <rFont val="方正仿宋_GBK"/>
        <charset val="134"/>
      </rPr>
      <t>县民政局</t>
    </r>
  </si>
  <si>
    <r>
      <rPr>
        <sz val="14"/>
        <rFont val="方正仿宋_GBK"/>
        <charset val="134"/>
      </rPr>
      <t>马德凤</t>
    </r>
  </si>
  <si>
    <r>
      <rPr>
        <sz val="14"/>
        <rFont val="方正仿宋_GBK"/>
        <charset val="134"/>
      </rPr>
      <t>夔门街道</t>
    </r>
  </si>
  <si>
    <r>
      <rPr>
        <sz val="14"/>
        <rFont val="方正仿宋_GBK"/>
        <charset val="134"/>
      </rPr>
      <t>新建</t>
    </r>
  </si>
  <si>
    <r>
      <rPr>
        <sz val="14"/>
        <rFont val="方正仿宋_GBK"/>
        <charset val="134"/>
      </rPr>
      <t>项目用地面积</t>
    </r>
    <r>
      <rPr>
        <sz val="14"/>
        <rFont val="Times New Roman"/>
        <charset val="134"/>
      </rPr>
      <t>7560</t>
    </r>
    <r>
      <rPr>
        <sz val="14"/>
        <rFont val="方正仿宋_GBK"/>
        <charset val="134"/>
      </rPr>
      <t>平方米，拟拆除危旧房</t>
    </r>
    <r>
      <rPr>
        <sz val="14"/>
        <rFont val="Times New Roman"/>
        <charset val="134"/>
      </rPr>
      <t>2028.35</t>
    </r>
    <r>
      <rPr>
        <sz val="14"/>
        <rFont val="方正仿宋_GBK"/>
        <charset val="134"/>
      </rPr>
      <t>平方米，在此基础上，新建骨灰堂大楼</t>
    </r>
    <r>
      <rPr>
        <sz val="14"/>
        <rFont val="Times New Roman"/>
        <charset val="134"/>
      </rPr>
      <t>1</t>
    </r>
    <r>
      <rPr>
        <sz val="14"/>
        <rFont val="方正仿宋_GBK"/>
        <charset val="134"/>
      </rPr>
      <t>栋，面积</t>
    </r>
    <r>
      <rPr>
        <sz val="14"/>
        <rFont val="Times New Roman"/>
        <charset val="134"/>
      </rPr>
      <t>1240</t>
    </r>
    <r>
      <rPr>
        <sz val="14"/>
        <rFont val="方正仿宋_GBK"/>
        <charset val="134"/>
      </rPr>
      <t>平方米，火化车间、设备用房</t>
    </r>
    <r>
      <rPr>
        <sz val="14"/>
        <rFont val="Times New Roman"/>
        <charset val="134"/>
      </rPr>
      <t>1</t>
    </r>
    <r>
      <rPr>
        <sz val="14"/>
        <rFont val="方正仿宋_GBK"/>
        <charset val="134"/>
      </rPr>
      <t>栋，面积</t>
    </r>
    <r>
      <rPr>
        <sz val="14"/>
        <rFont val="Times New Roman"/>
        <charset val="134"/>
      </rPr>
      <t>410</t>
    </r>
    <r>
      <rPr>
        <sz val="14"/>
        <rFont val="方正仿宋_GBK"/>
        <charset val="134"/>
      </rPr>
      <t>平方米，门卫房</t>
    </r>
    <r>
      <rPr>
        <sz val="14"/>
        <rFont val="Times New Roman"/>
        <charset val="134"/>
      </rPr>
      <t>30</t>
    </r>
    <r>
      <rPr>
        <sz val="14"/>
        <rFont val="方正仿宋_GBK"/>
        <charset val="134"/>
      </rPr>
      <t>平方米，总建筑面积</t>
    </r>
    <r>
      <rPr>
        <sz val="14"/>
        <rFont val="Times New Roman"/>
        <charset val="134"/>
      </rPr>
      <t>1680</t>
    </r>
    <r>
      <rPr>
        <sz val="14"/>
        <rFont val="方正仿宋_GBK"/>
        <charset val="134"/>
      </rPr>
      <t>平方米；新建生态公墓</t>
    </r>
    <r>
      <rPr>
        <sz val="14"/>
        <rFont val="Times New Roman"/>
        <charset val="134"/>
      </rPr>
      <t>2000</t>
    </r>
    <r>
      <rPr>
        <sz val="14"/>
        <rFont val="方正仿宋_GBK"/>
        <charset val="134"/>
      </rPr>
      <t>平方米（其中骨灰存放墓</t>
    </r>
    <r>
      <rPr>
        <sz val="14"/>
        <rFont val="Times New Roman"/>
        <charset val="134"/>
      </rPr>
      <t>500</t>
    </r>
    <r>
      <rPr>
        <sz val="14"/>
        <rFont val="方正仿宋_GBK"/>
        <charset val="134"/>
      </rPr>
      <t>座）；室外停车场</t>
    </r>
    <r>
      <rPr>
        <sz val="14"/>
        <rFont val="Times New Roman"/>
        <charset val="134"/>
      </rPr>
      <t>500</t>
    </r>
    <r>
      <rPr>
        <sz val="14"/>
        <rFont val="方正仿宋_GBK"/>
        <charset val="134"/>
      </rPr>
      <t>平方米以及室外道路等配套设施</t>
    </r>
    <r>
      <rPr>
        <sz val="14"/>
        <rFont val="Times New Roman"/>
        <charset val="134"/>
      </rPr>
      <t>820</t>
    </r>
    <r>
      <rPr>
        <sz val="14"/>
        <rFont val="方正仿宋_GBK"/>
        <charset val="134"/>
      </rPr>
      <t>平方米；挡墙围墙加固维修</t>
    </r>
    <r>
      <rPr>
        <sz val="14"/>
        <rFont val="Times New Roman"/>
        <charset val="134"/>
      </rPr>
      <t>1000</t>
    </r>
    <r>
      <rPr>
        <sz val="14"/>
        <rFont val="方正仿宋_GBK"/>
        <charset val="134"/>
      </rPr>
      <t>米。</t>
    </r>
  </si>
  <si>
    <r>
      <rPr>
        <sz val="14"/>
        <rFont val="方正仿宋_GBK"/>
        <charset val="134"/>
      </rPr>
      <t>完成招标开工前期工作</t>
    </r>
  </si>
  <si>
    <t>三、县规划自然资源局（1个）</t>
  </si>
  <si>
    <t>青龙三磺厂矿山生态修复项目</t>
  </si>
  <si>
    <t>百盐乡村建设有限公司</t>
  </si>
  <si>
    <r>
      <rPr>
        <sz val="14"/>
        <rFont val="方正仿宋_GBK"/>
        <charset val="134"/>
      </rPr>
      <t>项目总占地面积</t>
    </r>
    <r>
      <rPr>
        <sz val="14"/>
        <rFont val="Times New Roman"/>
        <charset val="134"/>
      </rPr>
      <t>5200</t>
    </r>
    <r>
      <rPr>
        <sz val="14"/>
        <rFont val="方正仿宋_GBK"/>
        <charset val="134"/>
      </rPr>
      <t>亩，建设内容包括青龙矿山生态修复、片区人居环境基础设施和乡村旅游配套设施建设。</t>
    </r>
  </si>
  <si>
    <r>
      <rPr>
        <sz val="12"/>
        <rFont val="方正仿宋_GBK"/>
        <charset val="134"/>
      </rPr>
      <t>完成进度</t>
    </r>
    <r>
      <rPr>
        <sz val="12"/>
        <rFont val="Times New Roman"/>
        <charset val="134"/>
      </rPr>
      <t>8%</t>
    </r>
  </si>
  <si>
    <t>四、县教委（1个）</t>
  </si>
  <si>
    <t>重庆市人民小学奉节分校建设工程</t>
  </si>
  <si>
    <r>
      <rPr>
        <sz val="14"/>
        <rFont val="方正仿宋_GBK"/>
        <charset val="134"/>
      </rPr>
      <t>占地面积</t>
    </r>
    <r>
      <rPr>
        <sz val="14"/>
        <rFont val="Times New Roman"/>
        <charset val="134"/>
      </rPr>
      <t>57.2</t>
    </r>
    <r>
      <rPr>
        <sz val="14"/>
        <rFont val="方正仿宋_GBK"/>
        <charset val="134"/>
      </rPr>
      <t>亩，建筑面积</t>
    </r>
    <r>
      <rPr>
        <sz val="14"/>
        <rFont val="Times New Roman"/>
        <charset val="134"/>
      </rPr>
      <t>40000</t>
    </r>
    <r>
      <rPr>
        <sz val="14"/>
        <rFont val="方正仿宋_GBK"/>
        <charset val="134"/>
      </rPr>
      <t>平方米。</t>
    </r>
  </si>
  <si>
    <t>五、县文化旅游委（6个）</t>
  </si>
  <si>
    <r>
      <rPr>
        <sz val="16"/>
        <rFont val="方正仿宋_GBK"/>
        <charset val="134"/>
      </rPr>
      <t>奉节县安置住房及配套商业建设项目</t>
    </r>
    <r>
      <rPr>
        <sz val="16"/>
        <rFont val="Times New Roman"/>
        <charset val="134"/>
      </rPr>
      <t xml:space="preserve">     </t>
    </r>
  </si>
  <si>
    <r>
      <rPr>
        <sz val="14"/>
        <rFont val="方正仿宋_GBK"/>
        <charset val="134"/>
      </rPr>
      <t>新建建筑面积</t>
    </r>
    <r>
      <rPr>
        <sz val="14"/>
        <rFont val="Times New Roman"/>
        <charset val="134"/>
      </rPr>
      <t>25000</t>
    </r>
    <r>
      <rPr>
        <sz val="14"/>
        <rFont val="方正仿宋_GBK"/>
        <charset val="134"/>
      </rPr>
      <t>㎡，安置住房</t>
    </r>
    <r>
      <rPr>
        <sz val="14"/>
        <rFont val="Times New Roman"/>
        <charset val="134"/>
      </rPr>
      <t>200</t>
    </r>
    <r>
      <rPr>
        <sz val="14"/>
        <rFont val="方正仿宋_GBK"/>
        <charset val="134"/>
      </rPr>
      <t>套，完成电气、给排水、道路铺装、景观小品等配套工程。</t>
    </r>
  </si>
  <si>
    <r>
      <rPr>
        <sz val="14"/>
        <rFont val="方正仿宋_GBK"/>
        <charset val="134"/>
      </rPr>
      <t>开工建设并完成土石方场坪及主体工程</t>
    </r>
    <r>
      <rPr>
        <sz val="14"/>
        <rFont val="Times New Roman"/>
        <charset val="134"/>
      </rPr>
      <t>70%</t>
    </r>
  </si>
  <si>
    <t>奉节县龙桥河景区提档升级项目</t>
  </si>
  <si>
    <t>龙桥乡</t>
  </si>
  <si>
    <r>
      <rPr>
        <sz val="14"/>
        <rFont val="Times New Roman"/>
        <charset val="134"/>
      </rPr>
      <t>(</t>
    </r>
    <r>
      <rPr>
        <sz val="14"/>
        <rFont val="方正仿宋_GBK"/>
        <charset val="134"/>
      </rPr>
      <t>一</t>
    </r>
    <r>
      <rPr>
        <sz val="14"/>
        <rFont val="Times New Roman"/>
        <charset val="134"/>
      </rPr>
      <t>)</t>
    </r>
    <r>
      <rPr>
        <sz val="14"/>
        <rFont val="方正仿宋_GBK"/>
        <charset val="134"/>
      </rPr>
      <t>基础设施提升</t>
    </r>
    <r>
      <rPr>
        <sz val="14"/>
        <rFont val="Times New Roman"/>
        <charset val="134"/>
      </rPr>
      <t>:</t>
    </r>
    <r>
      <rPr>
        <sz val="14"/>
        <rFont val="方正仿宋_GBK"/>
        <charset val="134"/>
      </rPr>
      <t>防腐木铺装改造</t>
    </r>
    <r>
      <rPr>
        <sz val="14"/>
        <rFont val="Times New Roman"/>
        <charset val="134"/>
      </rPr>
      <t xml:space="preserve"> 7550 f</t>
    </r>
    <r>
      <rPr>
        <sz val="14"/>
        <rFont val="方正仿宋_GBK"/>
        <charset val="134"/>
      </rPr>
      <t>，生态修复</t>
    </r>
    <r>
      <rPr>
        <sz val="14"/>
        <rFont val="Times New Roman"/>
        <charset val="134"/>
      </rPr>
      <t>56681m</t>
    </r>
    <r>
      <rPr>
        <sz val="14"/>
        <rFont val="方正仿宋_GBK"/>
        <charset val="134"/>
      </rPr>
      <t>，改造管网</t>
    </r>
    <r>
      <rPr>
        <sz val="14"/>
        <rFont val="Times New Roman"/>
        <charset val="134"/>
      </rPr>
      <t>10000m(</t>
    </r>
    <r>
      <rPr>
        <sz val="14"/>
        <rFont val="方正仿宋_GBK"/>
        <charset val="134"/>
      </rPr>
      <t>排水</t>
    </r>
    <r>
      <rPr>
        <sz val="14"/>
        <rFont val="Times New Roman"/>
        <charset val="134"/>
      </rPr>
      <t xml:space="preserve"> 4500m</t>
    </r>
    <r>
      <rPr>
        <sz val="14"/>
        <rFont val="方正仿宋_GBK"/>
        <charset val="134"/>
      </rPr>
      <t>、电力</t>
    </r>
    <r>
      <rPr>
        <sz val="14"/>
        <rFont val="Times New Roman"/>
        <charset val="134"/>
      </rPr>
      <t>5500m)</t>
    </r>
    <r>
      <rPr>
        <sz val="14"/>
        <rFont val="方正仿宋_GBK"/>
        <charset val="134"/>
      </rPr>
      <t>，排危整治一项，龙桥河整治</t>
    </r>
    <r>
      <rPr>
        <sz val="14"/>
        <rFont val="Times New Roman"/>
        <charset val="134"/>
      </rPr>
      <t xml:space="preserve"> 4000m</t>
    </r>
    <r>
      <rPr>
        <sz val="14"/>
        <rFont val="方正仿宋_GBK"/>
        <charset val="134"/>
      </rPr>
      <t>，改造桥梁</t>
    </r>
    <r>
      <rPr>
        <sz val="14"/>
        <rFont val="Times New Roman"/>
        <charset val="134"/>
      </rPr>
      <t>4</t>
    </r>
    <r>
      <rPr>
        <sz val="14"/>
        <rFont val="方正仿宋_GBK"/>
        <charset val="134"/>
      </rPr>
      <t>座。</t>
    </r>
    <r>
      <rPr>
        <sz val="14"/>
        <rFont val="Times New Roman"/>
        <charset val="134"/>
      </rPr>
      <t>(</t>
    </r>
    <r>
      <rPr>
        <sz val="14"/>
        <rFont val="方正仿宋_GBK"/>
        <charset val="134"/>
      </rPr>
      <t>二</t>
    </r>
    <r>
      <rPr>
        <sz val="14"/>
        <rFont val="Times New Roman"/>
        <charset val="134"/>
      </rPr>
      <t>)</t>
    </r>
    <r>
      <rPr>
        <sz val="14"/>
        <rFont val="方正仿宋_GBK"/>
        <charset val="134"/>
      </rPr>
      <t>景点改造</t>
    </r>
    <r>
      <rPr>
        <sz val="14"/>
        <rFont val="Times New Roman"/>
        <charset val="134"/>
      </rPr>
      <t>:</t>
    </r>
    <r>
      <rPr>
        <sz val="14"/>
        <rFont val="方正仿宋_GBK"/>
        <charset val="134"/>
      </rPr>
      <t>改造云龙洞</t>
    </r>
    <r>
      <rPr>
        <sz val="14"/>
        <rFont val="Times New Roman"/>
        <charset val="134"/>
      </rPr>
      <t xml:space="preserve"> 5500 m</t>
    </r>
    <r>
      <rPr>
        <sz val="14"/>
        <rFont val="方正仿宋_GBK"/>
        <charset val="134"/>
      </rPr>
      <t>，新建</t>
    </r>
    <r>
      <rPr>
        <sz val="14"/>
        <rFont val="Times New Roman"/>
        <charset val="134"/>
      </rPr>
      <t xml:space="preserve">200m </t>
    </r>
    <r>
      <rPr>
        <sz val="14"/>
        <rFont val="方正仿宋_GBK"/>
        <charset val="134"/>
      </rPr>
      <t>栈道配套完善洞穴内电力及灯光设施。改造景区侧门</t>
    </r>
    <r>
      <rPr>
        <sz val="14"/>
        <rFont val="Times New Roman"/>
        <charset val="134"/>
      </rPr>
      <t xml:space="preserve"> 200 m(</t>
    </r>
    <r>
      <rPr>
        <sz val="14"/>
        <rFont val="方正仿宋_GBK"/>
        <charset val="134"/>
      </rPr>
      <t>三</t>
    </r>
    <r>
      <rPr>
        <sz val="14"/>
        <rFont val="Times New Roman"/>
        <charset val="134"/>
      </rPr>
      <t>)</t>
    </r>
    <r>
      <rPr>
        <sz val="14"/>
        <rFont val="方正仿宋_GBK"/>
        <charset val="134"/>
      </rPr>
      <t>景区配套及娱乐设施建设</t>
    </r>
    <r>
      <rPr>
        <sz val="14"/>
        <rFont val="Times New Roman"/>
        <charset val="134"/>
      </rPr>
      <t>:</t>
    </r>
    <r>
      <rPr>
        <sz val="14"/>
        <rFont val="方正仿宋_GBK"/>
        <charset val="134"/>
      </rPr>
      <t>游客服务中心改造</t>
    </r>
    <r>
      <rPr>
        <sz val="14"/>
        <rFont val="Times New Roman"/>
        <charset val="134"/>
      </rPr>
      <t xml:space="preserve"> 540m</t>
    </r>
    <r>
      <rPr>
        <sz val="14"/>
        <rFont val="方正仿宋_GBK"/>
        <charset val="134"/>
      </rPr>
      <t>，民宿改造</t>
    </r>
    <r>
      <rPr>
        <sz val="14"/>
        <rFont val="Times New Roman"/>
        <charset val="134"/>
      </rPr>
      <t xml:space="preserve"> 5000 </t>
    </r>
    <r>
      <rPr>
        <sz val="14"/>
        <rFont val="方正仿宋_GBK"/>
        <charset val="134"/>
      </rPr>
      <t>。新建</t>
    </r>
    <r>
      <rPr>
        <sz val="14"/>
        <rFont val="Times New Roman"/>
        <charset val="134"/>
      </rPr>
      <t xml:space="preserve"> 50</t>
    </r>
    <r>
      <rPr>
        <sz val="14"/>
        <rFont val="方正仿宋_GBK"/>
        <charset val="134"/>
      </rPr>
      <t>亩露营基地。相关配套设施设备购置</t>
    </r>
    <r>
      <rPr>
        <sz val="14"/>
        <rFont val="Times New Roman"/>
        <charset val="134"/>
      </rPr>
      <t>:</t>
    </r>
    <r>
      <rPr>
        <sz val="14"/>
        <rFont val="方正仿宋_GBK"/>
        <charset val="134"/>
      </rPr>
      <t>主要包括露营基地相关配套设施设备，景区漂流艇、观光船、森林滑道、垂直观光电梯、移动式木屋、餐饮设备等。</t>
    </r>
  </si>
  <si>
    <t>奉节县长龙山旅游景区综合开发项目</t>
  </si>
  <si>
    <r>
      <rPr>
        <sz val="10"/>
        <rFont val="方正仿宋_GBK"/>
        <charset val="134"/>
      </rPr>
      <t>长龙山景区总建设用地面积</t>
    </r>
    <r>
      <rPr>
        <sz val="10"/>
        <rFont val="Times New Roman"/>
        <charset val="134"/>
      </rPr>
      <t xml:space="preserve"> 64935.40 </t>
    </r>
    <r>
      <rPr>
        <sz val="10"/>
        <rFont val="方正仿宋_GBK"/>
        <charset val="134"/>
      </rPr>
      <t>㎡（合</t>
    </r>
    <r>
      <rPr>
        <sz val="10"/>
        <rFont val="Times New Roman"/>
        <charset val="134"/>
      </rPr>
      <t xml:space="preserve"> 97.40 </t>
    </r>
    <r>
      <rPr>
        <sz val="10"/>
        <rFont val="方正仿宋_GBK"/>
        <charset val="134"/>
      </rPr>
      <t>亩），新建建筑面积</t>
    </r>
    <r>
      <rPr>
        <sz val="10"/>
        <rFont val="Times New Roman"/>
        <charset val="134"/>
      </rPr>
      <t xml:space="preserve"> 17378.00 </t>
    </r>
    <r>
      <rPr>
        <sz val="10"/>
        <rFont val="方正仿宋_GBK"/>
        <charset val="134"/>
      </rPr>
      <t>㎡，改造建筑面积</t>
    </r>
    <r>
      <rPr>
        <sz val="10"/>
        <rFont val="Times New Roman"/>
        <charset val="134"/>
      </rPr>
      <t xml:space="preserve"> 780.00 </t>
    </r>
    <r>
      <rPr>
        <sz val="10"/>
        <rFont val="方正仿宋_GBK"/>
        <charset val="134"/>
      </rPr>
      <t>㎡，并完善景区公共设施工程。项目主要建设内容如下：</t>
    </r>
    <r>
      <rPr>
        <sz val="10"/>
        <rFont val="Times New Roman"/>
        <charset val="134"/>
      </rPr>
      <t>1</t>
    </r>
    <r>
      <rPr>
        <sz val="10"/>
        <rFont val="方正仿宋_GBK"/>
        <charset val="134"/>
      </rPr>
      <t>、建筑工程。新建长龙景区仿古建筑</t>
    </r>
    <r>
      <rPr>
        <sz val="10"/>
        <rFont val="Times New Roman"/>
        <charset val="134"/>
      </rPr>
      <t xml:space="preserve"> 1378.00 </t>
    </r>
    <r>
      <rPr>
        <sz val="10"/>
        <rFont val="方正仿宋_GBK"/>
        <charset val="134"/>
      </rPr>
      <t>㎡、游客服务中心</t>
    </r>
    <r>
      <rPr>
        <sz val="10"/>
        <rFont val="Times New Roman"/>
        <charset val="134"/>
      </rPr>
      <t xml:space="preserve"> 7000.00 </t>
    </r>
    <r>
      <rPr>
        <sz val="10"/>
        <rFont val="方正仿宋_GBK"/>
        <charset val="134"/>
      </rPr>
      <t>㎡，古韵文化街</t>
    </r>
    <r>
      <rPr>
        <sz val="10"/>
        <rFont val="Times New Roman"/>
        <charset val="134"/>
      </rPr>
      <t xml:space="preserve"> 8000.00 </t>
    </r>
    <r>
      <rPr>
        <sz val="10"/>
        <rFont val="方正仿宋_GBK"/>
        <charset val="134"/>
      </rPr>
      <t>㎡、生态停车场</t>
    </r>
    <r>
      <rPr>
        <sz val="10"/>
        <rFont val="Times New Roman"/>
        <charset val="134"/>
      </rPr>
      <t xml:space="preserve"> 1000.00 </t>
    </r>
    <r>
      <rPr>
        <sz val="10"/>
        <rFont val="方正仿宋_GBK"/>
        <charset val="134"/>
      </rPr>
      <t>㎡；对现状古建筑提升改造</t>
    </r>
    <r>
      <rPr>
        <sz val="10"/>
        <rFont val="Times New Roman"/>
        <charset val="134"/>
      </rPr>
      <t xml:space="preserve"> 780.00 </t>
    </r>
    <r>
      <rPr>
        <sz val="10"/>
        <rFont val="方正仿宋_GBK"/>
        <charset val="134"/>
      </rPr>
      <t>㎡。</t>
    </r>
    <r>
      <rPr>
        <sz val="10"/>
        <rFont val="Times New Roman"/>
        <charset val="134"/>
      </rPr>
      <t>2</t>
    </r>
    <r>
      <rPr>
        <sz val="10"/>
        <rFont val="方正仿宋_GBK"/>
        <charset val="134"/>
      </rPr>
      <t>、景区园林工程。进行景区硬质铺装</t>
    </r>
    <r>
      <rPr>
        <sz val="10"/>
        <rFont val="Times New Roman"/>
        <charset val="134"/>
      </rPr>
      <t xml:space="preserve"> 18640.00 </t>
    </r>
    <r>
      <rPr>
        <sz val="10"/>
        <rFont val="方正仿宋_GBK"/>
        <charset val="134"/>
      </rPr>
      <t>㎡、生态改善种植</t>
    </r>
    <r>
      <rPr>
        <sz val="10"/>
        <rFont val="Times New Roman"/>
        <charset val="134"/>
      </rPr>
      <t xml:space="preserve"> 9196.00 </t>
    </r>
    <r>
      <rPr>
        <sz val="10"/>
        <rFont val="方正仿宋_GBK"/>
        <charset val="134"/>
      </rPr>
      <t>㎡，新建游步道</t>
    </r>
    <r>
      <rPr>
        <sz val="10"/>
        <rFont val="Times New Roman"/>
        <charset val="134"/>
      </rPr>
      <t xml:space="preserve"> 1000.00m</t>
    </r>
    <r>
      <rPr>
        <sz val="10"/>
        <rFont val="方正仿宋_GBK"/>
        <charset val="134"/>
      </rPr>
      <t>、改造游步道</t>
    </r>
    <r>
      <rPr>
        <sz val="10"/>
        <rFont val="Times New Roman"/>
        <charset val="134"/>
      </rPr>
      <t xml:space="preserve"> 3650.00m</t>
    </r>
    <r>
      <rPr>
        <sz val="10"/>
        <rFont val="方正仿宋_GBK"/>
        <charset val="134"/>
      </rPr>
      <t>，新建生态停车场</t>
    </r>
    <r>
      <rPr>
        <sz val="10"/>
        <rFont val="Times New Roman"/>
        <charset val="134"/>
      </rPr>
      <t xml:space="preserve"> 3000.00</t>
    </r>
    <r>
      <rPr>
        <sz val="10"/>
        <rFont val="方正仿宋_GBK"/>
        <charset val="134"/>
      </rPr>
      <t>㎡、水景</t>
    </r>
    <r>
      <rPr>
        <sz val="10"/>
        <rFont val="Times New Roman"/>
        <charset val="134"/>
      </rPr>
      <t xml:space="preserve"> 150.00 </t>
    </r>
    <r>
      <rPr>
        <sz val="10"/>
        <rFont val="方正仿宋_GBK"/>
        <charset val="134"/>
      </rPr>
      <t>㎡、凉亭</t>
    </r>
    <r>
      <rPr>
        <sz val="10"/>
        <rFont val="Times New Roman"/>
        <charset val="134"/>
      </rPr>
      <t xml:space="preserve"> 9 </t>
    </r>
    <r>
      <rPr>
        <sz val="10"/>
        <rFont val="方正仿宋_GBK"/>
        <charset val="134"/>
      </rPr>
      <t>个、围墙</t>
    </r>
    <r>
      <rPr>
        <sz val="10"/>
        <rFont val="Times New Roman"/>
        <charset val="134"/>
      </rPr>
      <t xml:space="preserve"> 1300.00m</t>
    </r>
    <r>
      <rPr>
        <sz val="10"/>
        <rFont val="方正仿宋_GBK"/>
        <charset val="134"/>
      </rPr>
      <t>，栏杆</t>
    </r>
    <r>
      <rPr>
        <sz val="10"/>
        <rFont val="Times New Roman"/>
        <charset val="134"/>
      </rPr>
      <t xml:space="preserve"> 2500.00m</t>
    </r>
    <r>
      <rPr>
        <sz val="10"/>
        <rFont val="方正仿宋_GBK"/>
        <charset val="134"/>
      </rPr>
      <t>、景区小品</t>
    </r>
    <r>
      <rPr>
        <sz val="10"/>
        <rFont val="Times New Roman"/>
        <charset val="134"/>
      </rPr>
      <t xml:space="preserve"> 9 </t>
    </r>
    <r>
      <rPr>
        <sz val="10"/>
        <rFont val="方正仿宋_GBK"/>
        <charset val="134"/>
      </rPr>
      <t>个，并完善景区夜景照明、标识系统、环卫设施等。</t>
    </r>
    <r>
      <rPr>
        <sz val="10"/>
        <rFont val="Times New Roman"/>
        <charset val="134"/>
      </rPr>
      <t>3</t>
    </r>
    <r>
      <rPr>
        <sz val="10"/>
        <rFont val="方正仿宋_GBK"/>
        <charset val="134"/>
      </rPr>
      <t>、公共设施工程。对景区主干道拓宽</t>
    </r>
    <r>
      <rPr>
        <sz val="10"/>
        <rFont val="Times New Roman"/>
        <charset val="134"/>
      </rPr>
      <t xml:space="preserve"> 5400.00m</t>
    </r>
    <r>
      <rPr>
        <sz val="10"/>
        <rFont val="方正仿宋_GBK"/>
        <charset val="134"/>
      </rPr>
      <t>、观光车道拓宽</t>
    </r>
    <r>
      <rPr>
        <sz val="10"/>
        <rFont val="Times New Roman"/>
        <charset val="134"/>
      </rPr>
      <t xml:space="preserve"> 1850.00m</t>
    </r>
    <r>
      <rPr>
        <sz val="10"/>
        <rFont val="方正仿宋_GBK"/>
        <charset val="134"/>
      </rPr>
      <t>，新建给水管网</t>
    </r>
    <r>
      <rPr>
        <sz val="10"/>
        <rFont val="Times New Roman"/>
        <charset val="134"/>
      </rPr>
      <t xml:space="preserve"> 5705.00m</t>
    </r>
    <r>
      <rPr>
        <sz val="10"/>
        <rFont val="方正仿宋_GBK"/>
        <charset val="134"/>
      </rPr>
      <t>、排水管网</t>
    </r>
    <r>
      <rPr>
        <sz val="10"/>
        <rFont val="Times New Roman"/>
        <charset val="134"/>
      </rPr>
      <t xml:space="preserve"> 4358.00m</t>
    </r>
    <r>
      <rPr>
        <sz val="10"/>
        <rFont val="方正仿宋_GBK"/>
        <charset val="134"/>
      </rPr>
      <t>、电力管网</t>
    </r>
    <r>
      <rPr>
        <sz val="10"/>
        <rFont val="Times New Roman"/>
        <charset val="134"/>
      </rPr>
      <t xml:space="preserve"> 7345.00m</t>
    </r>
    <r>
      <rPr>
        <sz val="10"/>
        <rFont val="方正仿宋_GBK"/>
        <charset val="134"/>
      </rPr>
      <t>、通信管网</t>
    </r>
    <r>
      <rPr>
        <sz val="10"/>
        <rFont val="Times New Roman"/>
        <charset val="134"/>
      </rPr>
      <t xml:space="preserve"> 3156.00m</t>
    </r>
    <r>
      <rPr>
        <sz val="10"/>
        <rFont val="方正仿宋_GBK"/>
        <charset val="134"/>
      </rPr>
      <t>，新建斜行电梯</t>
    </r>
    <r>
      <rPr>
        <sz val="10"/>
        <rFont val="Times New Roman"/>
        <charset val="134"/>
      </rPr>
      <t xml:space="preserve"> 280.00m</t>
    </r>
    <r>
      <rPr>
        <sz val="10"/>
        <rFont val="方正仿宋_GBK"/>
        <charset val="134"/>
      </rPr>
      <t>，进行环境整治</t>
    </r>
    <r>
      <rPr>
        <sz val="10"/>
        <rFont val="Times New Roman"/>
        <charset val="134"/>
      </rPr>
      <t xml:space="preserve"> 21183.00 </t>
    </r>
    <r>
      <rPr>
        <sz val="10"/>
        <rFont val="方正仿宋_GBK"/>
        <charset val="134"/>
      </rPr>
      <t>㎡、大门改造</t>
    </r>
    <r>
      <rPr>
        <sz val="10"/>
        <rFont val="Times New Roman"/>
        <charset val="134"/>
      </rPr>
      <t xml:space="preserve"> 1 </t>
    </r>
    <r>
      <rPr>
        <sz val="10"/>
        <rFont val="方正仿宋_GBK"/>
        <charset val="134"/>
      </rPr>
      <t>项，打造智慧旅游系统</t>
    </r>
    <r>
      <rPr>
        <sz val="10"/>
        <rFont val="Times New Roman"/>
        <charset val="134"/>
      </rPr>
      <t xml:space="preserve"> 1 </t>
    </r>
    <r>
      <rPr>
        <sz val="10"/>
        <rFont val="方正仿宋_GBK"/>
        <charset val="134"/>
      </rPr>
      <t>套，购置观光车</t>
    </r>
    <r>
      <rPr>
        <sz val="10"/>
        <rFont val="Times New Roman"/>
        <charset val="134"/>
      </rPr>
      <t xml:space="preserve"> 30 </t>
    </r>
    <r>
      <rPr>
        <sz val="10"/>
        <rFont val="方正仿宋_GBK"/>
        <charset val="134"/>
      </rPr>
      <t>辆。</t>
    </r>
  </si>
  <si>
    <t>重庆市奉节县独立工矿区白帝石庙安置点建设项目</t>
  </si>
  <si>
    <r>
      <rPr>
        <sz val="14"/>
        <rFont val="方正仿宋_GBK"/>
        <charset val="134"/>
      </rPr>
      <t>新建居民安置楼</t>
    </r>
    <r>
      <rPr>
        <sz val="14"/>
        <rFont val="Times New Roman"/>
        <charset val="134"/>
      </rPr>
      <t>3</t>
    </r>
    <r>
      <rPr>
        <sz val="14"/>
        <rFont val="方正仿宋_GBK"/>
        <charset val="134"/>
      </rPr>
      <t>栋，总建筑面积</t>
    </r>
    <r>
      <rPr>
        <sz val="14"/>
        <rFont val="Times New Roman"/>
        <charset val="134"/>
      </rPr>
      <t>7642.77</t>
    </r>
    <r>
      <rPr>
        <sz val="14"/>
        <rFont val="方正仿宋_GBK"/>
        <charset val="134"/>
      </rPr>
      <t>平方米。其中地上建筑面积</t>
    </r>
    <r>
      <rPr>
        <sz val="14"/>
        <rFont val="Times New Roman"/>
        <charset val="134"/>
      </rPr>
      <t>5652.77</t>
    </r>
    <r>
      <rPr>
        <sz val="14"/>
        <rFont val="方正仿宋_GBK"/>
        <charset val="134"/>
      </rPr>
      <t>平方米，地下建筑面积</t>
    </r>
    <r>
      <rPr>
        <sz val="14"/>
        <rFont val="Times New Roman"/>
        <charset val="134"/>
      </rPr>
      <t>1990.00</t>
    </r>
    <r>
      <rPr>
        <sz val="14"/>
        <rFont val="方正仿宋_GBK"/>
        <charset val="134"/>
      </rPr>
      <t>平方米，停车位（地下）</t>
    </r>
    <r>
      <rPr>
        <sz val="14"/>
        <rFont val="Times New Roman"/>
        <charset val="134"/>
      </rPr>
      <t>26</t>
    </r>
    <r>
      <rPr>
        <sz val="14"/>
        <rFont val="方正仿宋_GBK"/>
        <charset val="134"/>
      </rPr>
      <t>个。建设内容主要包括：场平工程，房屋建筑主体工程，给排水、电气、消防、暖通等室内工程，室外综合管网、绿化、环保、广场等室外附属工程。</t>
    </r>
  </si>
  <si>
    <r>
      <rPr>
        <sz val="16"/>
        <color rgb="FF000000"/>
        <rFont val="方正仿宋_GBK"/>
        <charset val="134"/>
      </rPr>
      <t>重庆市奉节县兴隆巴楚驿城滨河商业街</t>
    </r>
    <r>
      <rPr>
        <sz val="16"/>
        <color rgb="FF000000"/>
        <rFont val="Times New Roman"/>
        <charset val="134"/>
      </rPr>
      <t>(</t>
    </r>
    <r>
      <rPr>
        <sz val="16"/>
        <color rgb="FF000000"/>
        <rFont val="方正仿宋_GBK"/>
        <charset val="134"/>
      </rPr>
      <t>地块三、地块四</t>
    </r>
    <r>
      <rPr>
        <sz val="16"/>
        <color rgb="FF000000"/>
        <rFont val="Times New Roman"/>
        <charset val="134"/>
      </rPr>
      <t>)</t>
    </r>
    <r>
      <rPr>
        <sz val="16"/>
        <color rgb="FF000000"/>
        <rFont val="方正仿宋_GBK"/>
        <charset val="134"/>
      </rPr>
      <t>建设工程</t>
    </r>
  </si>
  <si>
    <r>
      <rPr>
        <sz val="14"/>
        <color rgb="FF000000"/>
        <rFont val="方正仿宋_GBK"/>
        <charset val="134"/>
      </rPr>
      <t>本项目总占地</t>
    </r>
    <r>
      <rPr>
        <sz val="14"/>
        <color rgb="FF000000"/>
        <rFont val="Times New Roman"/>
        <charset val="134"/>
      </rPr>
      <t>47.74</t>
    </r>
    <r>
      <rPr>
        <sz val="14"/>
        <color rgb="FF000000"/>
        <rFont val="方正仿宋_GBK"/>
        <charset val="134"/>
      </rPr>
      <t>亩</t>
    </r>
    <r>
      <rPr>
        <sz val="14"/>
        <color rgb="FF000000"/>
        <rFont val="Times New Roman"/>
        <charset val="134"/>
      </rPr>
      <t>(31828.9mt)</t>
    </r>
    <r>
      <rPr>
        <sz val="14"/>
        <color rgb="FF000000"/>
        <rFont val="方正仿宋_GBK"/>
        <charset val="134"/>
      </rPr>
      <t>，由</t>
    </r>
    <r>
      <rPr>
        <sz val="14"/>
        <color rgb="FF000000"/>
        <rFont val="Times New Roman"/>
        <charset val="134"/>
      </rPr>
      <t>3</t>
    </r>
    <r>
      <rPr>
        <sz val="14"/>
        <color rgb="FF000000"/>
        <rFont val="方正仿宋_GBK"/>
        <charset val="134"/>
      </rPr>
      <t>、</t>
    </r>
    <r>
      <rPr>
        <sz val="14"/>
        <color rgb="FF000000"/>
        <rFont val="Times New Roman"/>
        <charset val="134"/>
      </rPr>
      <t xml:space="preserve">4 </t>
    </r>
    <r>
      <rPr>
        <sz val="14"/>
        <color rgb="FF000000"/>
        <rFont val="方正仿宋_GBK"/>
        <charset val="134"/>
      </rPr>
      <t>号地块组成，总建筑面积为</t>
    </r>
    <r>
      <rPr>
        <sz val="14"/>
        <color rgb="FF000000"/>
        <rFont val="Times New Roman"/>
        <charset val="134"/>
      </rPr>
      <t>34882.85 n</t>
    </r>
    <r>
      <rPr>
        <sz val="14"/>
        <color rgb="FF000000"/>
        <rFont val="方正仿宋_GBK"/>
        <charset val="134"/>
      </rPr>
      <t>。主要建设内容包括滨河商业街的主体建筑、配套公厕的土建工程设备购置及安装工程</t>
    </r>
    <r>
      <rPr>
        <sz val="14"/>
        <color rgb="FF000000"/>
        <rFont val="Times New Roman"/>
        <charset val="134"/>
      </rPr>
      <t>;</t>
    </r>
    <r>
      <rPr>
        <sz val="14"/>
        <color rgb="FF000000"/>
        <rFont val="方正仿宋_GBK"/>
        <charset val="134"/>
      </rPr>
      <t>电气、给排水、消防、通风、燃气、电梯等公用工程</t>
    </r>
    <r>
      <rPr>
        <sz val="14"/>
        <color rgb="FF000000"/>
        <rFont val="Times New Roman"/>
        <charset val="134"/>
      </rPr>
      <t>;</t>
    </r>
    <r>
      <rPr>
        <sz val="14"/>
        <color rgb="FF000000"/>
        <rFont val="方正仿宋_GBK"/>
        <charset val="134"/>
      </rPr>
      <t>土石方、道路广场、景观绿化、室外综合管网、环保卫生等总图工程。</t>
    </r>
  </si>
  <si>
    <t>奉节县兴隆殡仪服务站</t>
  </si>
  <si>
    <t>奉节县林海林业股份有限公司</t>
  </si>
  <si>
    <r>
      <rPr>
        <sz val="14"/>
        <rFont val="方正仿宋_GBK"/>
        <charset val="134"/>
      </rPr>
      <t>项目总用地面积为</t>
    </r>
    <r>
      <rPr>
        <sz val="14"/>
        <rFont val="Times New Roman"/>
        <charset val="134"/>
      </rPr>
      <t>3991</t>
    </r>
    <r>
      <rPr>
        <sz val="14"/>
        <rFont val="方正仿宋_GBK"/>
        <charset val="134"/>
      </rPr>
      <t>㎡，总建筑面积为</t>
    </r>
    <r>
      <rPr>
        <sz val="14"/>
        <rFont val="Times New Roman"/>
        <charset val="134"/>
      </rPr>
      <t>2329.96</t>
    </r>
    <r>
      <rPr>
        <sz val="14"/>
        <rFont val="方正仿宋_GBK"/>
        <charset val="134"/>
      </rPr>
      <t>㎡，其中综合楼</t>
    </r>
    <r>
      <rPr>
        <sz val="14"/>
        <rFont val="Times New Roman"/>
        <charset val="134"/>
      </rPr>
      <t>1264.88m²</t>
    </r>
    <r>
      <rPr>
        <sz val="14"/>
        <rFont val="方正仿宋_GBK"/>
        <charset val="134"/>
      </rPr>
      <t>、悼念厅</t>
    </r>
    <r>
      <rPr>
        <sz val="14"/>
        <rFont val="Times New Roman"/>
        <charset val="134"/>
      </rPr>
      <t>1065.08m²</t>
    </r>
    <r>
      <rPr>
        <sz val="14"/>
        <rFont val="方正仿宋_GBK"/>
        <charset val="134"/>
      </rPr>
      <t>。项目建设内容包括土石方工程、土建工程、装饰装修工程、安装工程以及绿化、道路及硬质铺装、综合管网等室外工程。</t>
    </r>
  </si>
  <si>
    <t>六、县交通局（4个）</t>
  </si>
  <si>
    <t>重庆港奉节港区安坪集镇码头改造工程</t>
  </si>
  <si>
    <r>
      <rPr>
        <sz val="14"/>
        <rFont val="方正仿宋_GBK"/>
        <charset val="134"/>
      </rPr>
      <t>改造</t>
    </r>
    <r>
      <rPr>
        <sz val="14"/>
        <rFont val="Times New Roman"/>
        <charset val="134"/>
      </rPr>
      <t>1</t>
    </r>
    <r>
      <rPr>
        <sz val="14"/>
        <rFont val="方正仿宋_GBK"/>
        <charset val="134"/>
      </rPr>
      <t>个</t>
    </r>
    <r>
      <rPr>
        <sz val="14"/>
        <rFont val="Times New Roman"/>
        <charset val="134"/>
      </rPr>
      <t>1000</t>
    </r>
    <r>
      <rPr>
        <sz val="14"/>
        <rFont val="方正仿宋_GBK"/>
        <charset val="134"/>
      </rPr>
      <t>吨级干散货泊位（结构兼顾</t>
    </r>
    <r>
      <rPr>
        <sz val="14"/>
        <rFont val="Times New Roman"/>
        <charset val="134"/>
      </rPr>
      <t>5000</t>
    </r>
    <r>
      <rPr>
        <sz val="14"/>
        <rFont val="方正仿宋_GBK"/>
        <charset val="134"/>
      </rPr>
      <t>吨级）及相应的配套设施，设计吞吐量散货</t>
    </r>
    <r>
      <rPr>
        <sz val="14"/>
        <rFont val="Times New Roman"/>
        <charset val="134"/>
      </rPr>
      <t>260</t>
    </r>
    <r>
      <rPr>
        <sz val="14"/>
        <rFont val="方正仿宋_GBK"/>
        <charset val="134"/>
      </rPr>
      <t>万吨</t>
    </r>
    <r>
      <rPr>
        <sz val="14"/>
        <rFont val="Times New Roman"/>
        <charset val="134"/>
      </rPr>
      <t>/</t>
    </r>
    <r>
      <rPr>
        <sz val="14"/>
        <rFont val="方正仿宋_GBK"/>
        <charset val="134"/>
      </rPr>
      <t>年，设计通过能力</t>
    </r>
    <r>
      <rPr>
        <sz val="14"/>
        <rFont val="Times New Roman"/>
        <charset val="134"/>
      </rPr>
      <t>300</t>
    </r>
    <r>
      <rPr>
        <sz val="14"/>
        <rFont val="方正仿宋_GBK"/>
        <charset val="134"/>
      </rPr>
      <t>万吨</t>
    </r>
    <r>
      <rPr>
        <sz val="14"/>
        <rFont val="Times New Roman"/>
        <charset val="134"/>
      </rPr>
      <t>/</t>
    </r>
    <r>
      <rPr>
        <sz val="14"/>
        <rFont val="方正仿宋_GBK"/>
        <charset val="134"/>
      </rPr>
      <t>年，占用岸线</t>
    </r>
    <r>
      <rPr>
        <sz val="14"/>
        <rFont val="Times New Roman"/>
        <charset val="134"/>
      </rPr>
      <t>100m</t>
    </r>
    <r>
      <rPr>
        <sz val="14"/>
        <rFont val="方正仿宋_GBK"/>
        <charset val="134"/>
      </rPr>
      <t>。</t>
    </r>
  </si>
  <si>
    <t>重庆港奉节港区夔门作业区一期工程(奉节物流园夔门港口码头一期工程)</t>
  </si>
  <si>
    <r>
      <rPr>
        <sz val="14"/>
        <rFont val="方正仿宋_GBK"/>
        <charset val="134"/>
      </rPr>
      <t>鱼复街道</t>
    </r>
    <r>
      <rPr>
        <sz val="14"/>
        <rFont val="Times New Roman"/>
        <charset val="134"/>
      </rPr>
      <t xml:space="preserve">
</t>
    </r>
    <r>
      <rPr>
        <sz val="14"/>
        <rFont val="方正仿宋_GBK"/>
        <charset val="134"/>
      </rPr>
      <t>永乐镇</t>
    </r>
  </si>
  <si>
    <r>
      <rPr>
        <sz val="14"/>
        <rFont val="方正仿宋_GBK"/>
        <charset val="134"/>
      </rPr>
      <t>新建</t>
    </r>
    <r>
      <rPr>
        <sz val="14"/>
        <rFont val="Times New Roman"/>
        <charset val="134"/>
      </rPr>
      <t>2</t>
    </r>
    <r>
      <rPr>
        <sz val="14"/>
        <rFont val="方正仿宋_GBK"/>
        <charset val="134"/>
      </rPr>
      <t>个</t>
    </r>
    <r>
      <rPr>
        <sz val="14"/>
        <rFont val="Times New Roman"/>
        <charset val="134"/>
      </rPr>
      <t xml:space="preserve"> 5000 </t>
    </r>
    <r>
      <rPr>
        <sz val="14"/>
        <rFont val="方正仿宋_GBK"/>
        <charset val="134"/>
      </rPr>
      <t>吨级件杂货泊位及相应的配套设施，码头设计年吞吐量</t>
    </r>
    <r>
      <rPr>
        <sz val="14"/>
        <rFont val="Times New Roman"/>
        <charset val="134"/>
      </rPr>
      <t xml:space="preserve"> 110</t>
    </r>
    <r>
      <rPr>
        <sz val="14"/>
        <rFont val="方正仿宋_GBK"/>
        <charset val="134"/>
      </rPr>
      <t>万</t>
    </r>
    <r>
      <rPr>
        <sz val="14"/>
        <rFont val="Times New Roman"/>
        <charset val="134"/>
      </rPr>
      <t>t</t>
    </r>
    <r>
      <rPr>
        <sz val="14"/>
        <rFont val="方正仿宋_GBK"/>
        <charset val="134"/>
      </rPr>
      <t>，码头年设计通过能力</t>
    </r>
    <r>
      <rPr>
        <sz val="14"/>
        <rFont val="Times New Roman"/>
        <charset val="134"/>
      </rPr>
      <t xml:space="preserve"> 130</t>
    </r>
    <r>
      <rPr>
        <sz val="14"/>
        <rFont val="方正仿宋_GBK"/>
        <charset val="134"/>
      </rPr>
      <t>万</t>
    </r>
    <r>
      <rPr>
        <sz val="14"/>
        <rFont val="Times New Roman"/>
        <charset val="134"/>
      </rPr>
      <t>t</t>
    </r>
    <r>
      <rPr>
        <sz val="14"/>
        <rFont val="方正仿宋_GBK"/>
        <charset val="134"/>
      </rPr>
      <t>。工程建设陆域面积</t>
    </r>
    <r>
      <rPr>
        <sz val="14"/>
        <rFont val="Times New Roman"/>
        <charset val="134"/>
      </rPr>
      <t xml:space="preserve"> 12.61 </t>
    </r>
    <r>
      <rPr>
        <sz val="14"/>
        <rFont val="方正仿宋_GBK"/>
        <charset val="134"/>
      </rPr>
      <t>万</t>
    </r>
    <r>
      <rPr>
        <sz val="14"/>
        <rFont val="Times New Roman"/>
        <charset val="134"/>
      </rPr>
      <t xml:space="preserve"> m2</t>
    </r>
    <r>
      <rPr>
        <sz val="14"/>
        <rFont val="方正仿宋_GBK"/>
        <charset val="134"/>
      </rPr>
      <t>，占用岸线长度为</t>
    </r>
    <r>
      <rPr>
        <sz val="14"/>
        <rFont val="Times New Roman"/>
        <charset val="134"/>
      </rPr>
      <t>308m</t>
    </r>
    <r>
      <rPr>
        <sz val="14"/>
        <rFont val="方正仿宋_GBK"/>
        <charset val="134"/>
      </rPr>
      <t>，陆域最大纵深</t>
    </r>
    <r>
      <rPr>
        <sz val="14"/>
        <rFont val="Times New Roman"/>
        <charset val="134"/>
      </rPr>
      <t>183m</t>
    </r>
    <r>
      <rPr>
        <sz val="14"/>
        <rFont val="方正仿宋_GBK"/>
        <charset val="134"/>
      </rPr>
      <t>。</t>
    </r>
  </si>
  <si>
    <r>
      <rPr>
        <sz val="14"/>
        <rFont val="方正仿宋_GBK"/>
        <charset val="134"/>
      </rPr>
      <t>完成工程量</t>
    </r>
    <r>
      <rPr>
        <sz val="14"/>
        <rFont val="Times New Roman"/>
        <charset val="134"/>
      </rPr>
      <t>20%</t>
    </r>
  </si>
  <si>
    <t>奉节县长江水上绿色综合服务区（长江三峡奉节港区航运服务基地建设工程一期）</t>
  </si>
  <si>
    <t>巫奉利高速公路（县城至公平段）</t>
  </si>
  <si>
    <r>
      <rPr>
        <sz val="14"/>
        <rFont val="方正仿宋_GBK"/>
        <charset val="134"/>
      </rPr>
      <t>朱衣镇</t>
    </r>
    <r>
      <rPr>
        <sz val="14"/>
        <rFont val="Times New Roman"/>
        <charset val="134"/>
      </rPr>
      <t xml:space="preserve">
</t>
    </r>
    <r>
      <rPr>
        <sz val="14"/>
        <rFont val="方正仿宋_GBK"/>
        <charset val="134"/>
      </rPr>
      <t>石岗乡</t>
    </r>
  </si>
  <si>
    <r>
      <rPr>
        <sz val="14"/>
        <rFont val="方正仿宋_GBK"/>
        <charset val="134"/>
      </rPr>
      <t>长约</t>
    </r>
    <r>
      <rPr>
        <sz val="14"/>
        <rFont val="Times New Roman"/>
        <charset val="134"/>
      </rPr>
      <t>15.156Km</t>
    </r>
    <r>
      <rPr>
        <sz val="14"/>
        <rFont val="方正仿宋_GBK"/>
        <charset val="134"/>
      </rPr>
      <t>，设计时速</t>
    </r>
    <r>
      <rPr>
        <sz val="14"/>
        <rFont val="Times New Roman"/>
        <charset val="134"/>
      </rPr>
      <t>80Km/h</t>
    </r>
    <r>
      <rPr>
        <sz val="14"/>
        <rFont val="方正仿宋_GBK"/>
        <charset val="134"/>
      </rPr>
      <t>，双向四车道，路宽</t>
    </r>
    <r>
      <rPr>
        <sz val="14"/>
        <rFont val="Times New Roman"/>
        <charset val="134"/>
      </rPr>
      <t>25.5m</t>
    </r>
    <r>
      <rPr>
        <sz val="14"/>
        <rFont val="方正仿宋_GBK"/>
        <charset val="134"/>
      </rPr>
      <t>。</t>
    </r>
  </si>
  <si>
    <r>
      <rPr>
        <sz val="12"/>
        <rFont val="方正仿宋_GBK"/>
        <charset val="134"/>
      </rPr>
      <t>完成至总工程量</t>
    </r>
    <r>
      <rPr>
        <sz val="12"/>
        <rFont val="Times New Roman"/>
        <charset val="134"/>
      </rPr>
      <t>9%</t>
    </r>
  </si>
  <si>
    <t>七、县水利局（4个）</t>
  </si>
  <si>
    <t>奉节县新民河、长滩河流域综合治理工程（新民河段）</t>
  </si>
  <si>
    <t>待建</t>
  </si>
  <si>
    <r>
      <rPr>
        <sz val="14"/>
        <rFont val="方正仿宋_GBK"/>
        <charset val="134"/>
      </rPr>
      <t>综合治理河道</t>
    </r>
    <r>
      <rPr>
        <sz val="14"/>
        <rFont val="Times New Roman"/>
        <charset val="134"/>
      </rPr>
      <t>39</t>
    </r>
    <r>
      <rPr>
        <sz val="14"/>
        <rFont val="方正仿宋_GBK"/>
        <charset val="134"/>
      </rPr>
      <t>公里。</t>
    </r>
  </si>
  <si>
    <t>奉节县新民河、长滩河流域综合治理工程（甲高河段）</t>
  </si>
  <si>
    <r>
      <rPr>
        <sz val="14"/>
        <rFont val="方正仿宋_GBK"/>
        <charset val="134"/>
      </rPr>
      <t>综合治理河道</t>
    </r>
    <r>
      <rPr>
        <sz val="14"/>
        <rFont val="Times New Roman"/>
        <charset val="134"/>
      </rPr>
      <t>6</t>
    </r>
    <r>
      <rPr>
        <sz val="14"/>
        <rFont val="方正仿宋_GBK"/>
        <charset val="134"/>
      </rPr>
      <t>公里。</t>
    </r>
  </si>
  <si>
    <t>奉节县新民河、长滩河流域综合治理工程（长滩河段）</t>
  </si>
  <si>
    <r>
      <rPr>
        <sz val="14"/>
        <rFont val="方正仿宋_GBK"/>
        <charset val="134"/>
      </rPr>
      <t>综合治理河道</t>
    </r>
    <r>
      <rPr>
        <sz val="14"/>
        <rFont val="Times New Roman"/>
        <charset val="134"/>
      </rPr>
      <t>11.8</t>
    </r>
    <r>
      <rPr>
        <sz val="14"/>
        <rFont val="方正仿宋_GBK"/>
        <charset val="134"/>
      </rPr>
      <t>公里。</t>
    </r>
  </si>
  <si>
    <t>奉节县朱衣镇、康坪乡移民安置区供水水源工程</t>
  </si>
  <si>
    <t>开展朱衣镇、康坪乡移民安置区水源工程新建及改扩建。</t>
  </si>
  <si>
    <t>附件5</t>
  </si>
  <si>
    <r>
      <rPr>
        <sz val="36"/>
        <rFont val="方正小标宋_GBK"/>
        <charset val="134"/>
      </rPr>
      <t>奉节县</t>
    </r>
    <r>
      <rPr>
        <sz val="36"/>
        <rFont val="Times New Roman"/>
        <charset val="134"/>
      </rPr>
      <t>2024</t>
    </r>
    <r>
      <rPr>
        <sz val="36"/>
        <rFont val="方正小标宋_GBK"/>
        <charset val="134"/>
      </rPr>
      <t>年县领导联系重点项目清单</t>
    </r>
  </si>
  <si>
    <r>
      <rPr>
        <sz val="22"/>
        <rFont val="方正仿宋_GBK"/>
        <charset val="134"/>
      </rPr>
      <t>单位：万元</t>
    </r>
  </si>
  <si>
    <r>
      <rPr>
        <sz val="22"/>
        <rFont val="方正黑体_GBK"/>
        <charset val="134"/>
      </rPr>
      <t>序号</t>
    </r>
  </si>
  <si>
    <r>
      <rPr>
        <sz val="22"/>
        <rFont val="方正黑体_GBK"/>
        <charset val="134"/>
      </rPr>
      <t>项目名称</t>
    </r>
  </si>
  <si>
    <r>
      <rPr>
        <sz val="22"/>
        <rFont val="方正黑体_GBK"/>
        <charset val="134"/>
      </rPr>
      <t>项目法人</t>
    </r>
  </si>
  <si>
    <r>
      <rPr>
        <sz val="22"/>
        <rFont val="方正黑体_GBK"/>
        <charset val="134"/>
      </rPr>
      <t>责任单位</t>
    </r>
  </si>
  <si>
    <r>
      <rPr>
        <sz val="22"/>
        <rFont val="方正黑体_GBK"/>
        <charset val="134"/>
      </rPr>
      <t>部门责任人</t>
    </r>
  </si>
  <si>
    <r>
      <rPr>
        <sz val="22"/>
        <rFont val="方正黑体_GBK"/>
        <charset val="134"/>
      </rPr>
      <t>责任县领导</t>
    </r>
  </si>
  <si>
    <r>
      <rPr>
        <sz val="22"/>
        <rFont val="方正黑体_GBK"/>
        <charset val="134"/>
      </rPr>
      <t>建设地址</t>
    </r>
  </si>
  <si>
    <r>
      <rPr>
        <sz val="22"/>
        <rFont val="方正黑体_GBK"/>
        <charset val="134"/>
      </rPr>
      <t>建设性质</t>
    </r>
  </si>
  <si>
    <r>
      <rPr>
        <sz val="22"/>
        <rFont val="方正黑体_GBK"/>
        <charset val="134"/>
      </rPr>
      <t>投资性质</t>
    </r>
  </si>
  <si>
    <r>
      <rPr>
        <sz val="22"/>
        <rFont val="方正黑体_GBK"/>
        <charset val="134"/>
      </rPr>
      <t>建设内容及规模</t>
    </r>
  </si>
  <si>
    <r>
      <rPr>
        <sz val="22"/>
        <rFont val="方正黑体_GBK"/>
        <charset val="134"/>
      </rPr>
      <t>建设年限</t>
    </r>
  </si>
  <si>
    <r>
      <rPr>
        <sz val="22"/>
        <rFont val="方正黑体_GBK"/>
        <charset val="134"/>
      </rPr>
      <t>总投资</t>
    </r>
  </si>
  <si>
    <r>
      <rPr>
        <sz val="22"/>
        <rFont val="Times New Roman"/>
        <charset val="134"/>
      </rPr>
      <t>2024</t>
    </r>
    <r>
      <rPr>
        <sz val="22"/>
        <rFont val="方正黑体_GBK"/>
        <charset val="134"/>
      </rPr>
      <t>年计划投资</t>
    </r>
  </si>
  <si>
    <r>
      <rPr>
        <sz val="22"/>
        <rFont val="Times New Roman"/>
        <charset val="134"/>
      </rPr>
      <t>2024</t>
    </r>
    <r>
      <rPr>
        <sz val="22"/>
        <rFont val="方正黑体_GBK"/>
        <charset val="134"/>
      </rPr>
      <t>年工作目标</t>
    </r>
  </si>
  <si>
    <r>
      <rPr>
        <sz val="28"/>
        <rFont val="Times New Roman"/>
        <charset val="134"/>
      </rPr>
      <t>31</t>
    </r>
    <r>
      <rPr>
        <sz val="28"/>
        <rFont val="方正仿宋_GBK"/>
        <charset val="134"/>
      </rPr>
      <t>名县领导共联系项目</t>
    </r>
    <r>
      <rPr>
        <sz val="28"/>
        <rFont val="Times New Roman"/>
        <charset val="134"/>
      </rPr>
      <t>54</t>
    </r>
    <r>
      <rPr>
        <sz val="28"/>
        <rFont val="方正仿宋_GBK"/>
        <charset val="134"/>
      </rPr>
      <t>个，其中吴康轩主席、刘汉席书记、胡云清常务、王云常委、肖洪波副县长、易亚文副县长、彭建民副县长、周太平副主席、彭书山副主席、李晓霞副主席联系</t>
    </r>
    <r>
      <rPr>
        <sz val="28"/>
        <rFont val="Times New Roman"/>
        <charset val="134"/>
      </rPr>
      <t>1</t>
    </r>
    <r>
      <rPr>
        <sz val="28"/>
        <rFont val="方正仿宋_GBK"/>
        <charset val="134"/>
      </rPr>
      <t>个项目，向益平主任、李品雄书记联系</t>
    </r>
    <r>
      <rPr>
        <sz val="28"/>
        <rFont val="Times New Roman"/>
        <charset val="134"/>
      </rPr>
      <t>3</t>
    </r>
    <r>
      <rPr>
        <sz val="28"/>
        <rFont val="方正仿宋_GBK"/>
        <charset val="134"/>
      </rPr>
      <t>个项目，刘木平副县长联系</t>
    </r>
    <r>
      <rPr>
        <sz val="28"/>
        <rFont val="Times New Roman"/>
        <charset val="134"/>
      </rPr>
      <t>4</t>
    </r>
    <r>
      <rPr>
        <sz val="28"/>
        <rFont val="方正仿宋_GBK"/>
        <charset val="134"/>
      </rPr>
      <t>个项目，其他</t>
    </r>
    <r>
      <rPr>
        <sz val="28"/>
        <rFont val="Times New Roman"/>
        <charset val="134"/>
      </rPr>
      <t>18</t>
    </r>
    <r>
      <rPr>
        <sz val="28"/>
        <rFont val="方正仿宋_GBK"/>
        <charset val="134"/>
      </rPr>
      <t>名县领导均联系</t>
    </r>
    <r>
      <rPr>
        <sz val="28"/>
        <rFont val="Times New Roman"/>
        <charset val="134"/>
      </rPr>
      <t>2</t>
    </r>
    <r>
      <rPr>
        <sz val="28"/>
        <rFont val="方正仿宋_GBK"/>
        <charset val="134"/>
      </rPr>
      <t>个重点项目。</t>
    </r>
  </si>
  <si>
    <r>
      <rPr>
        <sz val="26"/>
        <rFont val="方正黑体_GBK"/>
        <charset val="134"/>
      </rPr>
      <t>一、向益平（</t>
    </r>
    <r>
      <rPr>
        <sz val="26"/>
        <rFont val="Times New Roman"/>
        <charset val="134"/>
      </rPr>
      <t>3</t>
    </r>
    <r>
      <rPr>
        <sz val="26"/>
        <rFont val="方正黑体_GBK"/>
        <charset val="134"/>
      </rPr>
      <t>个）</t>
    </r>
  </si>
  <si>
    <r>
      <rPr>
        <sz val="22"/>
        <rFont val="方正仿宋_GBK"/>
        <charset val="134"/>
      </rPr>
      <t>奉节县长江大保护</t>
    </r>
    <r>
      <rPr>
        <sz val="22"/>
        <rFont val="Times New Roman"/>
        <charset val="134"/>
      </rPr>
      <t>PPP</t>
    </r>
    <r>
      <rPr>
        <sz val="22"/>
        <rFont val="方正仿宋_GBK"/>
        <charset val="134"/>
      </rPr>
      <t>项目</t>
    </r>
  </si>
  <si>
    <r>
      <rPr>
        <sz val="22"/>
        <rFont val="方正仿宋_GBK"/>
        <charset val="134"/>
      </rPr>
      <t>中交一公局重庆奉节建设有限公司</t>
    </r>
  </si>
  <si>
    <r>
      <rPr>
        <sz val="22"/>
        <rFont val="方正仿宋_GBK"/>
        <charset val="134"/>
      </rPr>
      <t>县住房城乡建委</t>
    </r>
  </si>
  <si>
    <r>
      <rPr>
        <sz val="22"/>
        <rFont val="方正仿宋_GBK"/>
        <charset val="134"/>
      </rPr>
      <t>邹远江</t>
    </r>
  </si>
  <si>
    <r>
      <rPr>
        <sz val="22"/>
        <rFont val="方正仿宋_GBK"/>
        <charset val="134"/>
      </rPr>
      <t>向益平</t>
    </r>
  </si>
  <si>
    <r>
      <rPr>
        <sz val="22"/>
        <rFont val="方正仿宋_GBK"/>
        <charset val="134"/>
      </rPr>
      <t>相关乡镇</t>
    </r>
  </si>
  <si>
    <r>
      <rPr>
        <sz val="22"/>
        <rFont val="方正仿宋_GBK"/>
        <charset val="134"/>
      </rPr>
      <t>续建</t>
    </r>
  </si>
  <si>
    <r>
      <rPr>
        <sz val="22"/>
        <rFont val="方正仿宋_GBK"/>
        <charset val="134"/>
      </rPr>
      <t>社会</t>
    </r>
  </si>
  <si>
    <r>
      <rPr>
        <sz val="22"/>
        <rFont val="方正仿宋_GBK"/>
        <charset val="134"/>
      </rPr>
      <t>含朱衣河东段治理工程（观音岩至麻林段）、奉节县康乐消落区岸线环境综合治理工程（二期）、船舶废弃物接收处置工程、建筑垃圾消纳场建设工程、奉节县夔州街道路网完善工程、奉节县夔州街道魏家社区移民安置区人居环境改善工程（原市民广场）、高铁生态城纵三路以东路网完善工程、奉节县城西新兴产业集聚区路网及配套设施建设项目、城区及集镇雨污水管网工程、西部新城污水处理厂技改项目等</t>
    </r>
    <r>
      <rPr>
        <sz val="22"/>
        <rFont val="Times New Roman"/>
        <charset val="134"/>
      </rPr>
      <t>10</t>
    </r>
    <r>
      <rPr>
        <sz val="22"/>
        <rFont val="方正仿宋_GBK"/>
        <charset val="134"/>
      </rPr>
      <t>个子项目。建设内容主要包含库岸整治、污水处理、建筑垃圾、船舶垃圾收集、库区道路整治等。</t>
    </r>
  </si>
  <si>
    <r>
      <rPr>
        <sz val="18"/>
        <rFont val="方正仿宋_GBK"/>
        <charset val="134"/>
      </rPr>
      <t>计划奉节县城西新兴产业集聚区路网及配套设施建设项目完成</t>
    </r>
    <r>
      <rPr>
        <sz val="18"/>
        <rFont val="Times New Roman"/>
        <charset val="134"/>
      </rPr>
      <t>90%</t>
    </r>
    <r>
      <rPr>
        <sz val="18"/>
        <rFont val="方正仿宋_GBK"/>
        <charset val="134"/>
      </rPr>
      <t>以上，奉节县康乐消落区岸线环境综合治理工程（二期）完成</t>
    </r>
    <r>
      <rPr>
        <sz val="18"/>
        <rFont val="Times New Roman"/>
        <charset val="134"/>
      </rPr>
      <t>50%</t>
    </r>
    <r>
      <rPr>
        <sz val="18"/>
        <rFont val="方正仿宋_GBK"/>
        <charset val="134"/>
      </rPr>
      <t>，朱衣河东段治理工程（观音岩至麻林段）完成</t>
    </r>
    <r>
      <rPr>
        <sz val="18"/>
        <rFont val="Times New Roman"/>
        <charset val="134"/>
      </rPr>
      <t>80%</t>
    </r>
    <r>
      <rPr>
        <sz val="18"/>
        <rFont val="方正仿宋_GBK"/>
        <charset val="134"/>
      </rPr>
      <t>，高铁生态城纵三路以东路网完善工程完成</t>
    </r>
    <r>
      <rPr>
        <sz val="18"/>
        <rFont val="Times New Roman"/>
        <charset val="134"/>
      </rPr>
      <t>70%</t>
    </r>
    <r>
      <rPr>
        <sz val="18"/>
        <rFont val="方正仿宋_GBK"/>
        <charset val="134"/>
      </rPr>
      <t>，城区及集镇雨污水管网工程相关乡镇完成</t>
    </r>
    <r>
      <rPr>
        <sz val="18"/>
        <rFont val="Times New Roman"/>
        <charset val="134"/>
      </rPr>
      <t>80%</t>
    </r>
    <r>
      <rPr>
        <sz val="18"/>
        <rFont val="方正仿宋_GBK"/>
        <charset val="134"/>
      </rPr>
      <t>，其余项目全部完成。</t>
    </r>
  </si>
  <si>
    <r>
      <rPr>
        <sz val="22"/>
        <rFont val="方正仿宋_GBK"/>
        <charset val="134"/>
      </rPr>
      <t>陕煤入渝</t>
    </r>
  </si>
  <si>
    <r>
      <rPr>
        <sz val="22"/>
        <rFont val="方正仿宋_GBK"/>
        <charset val="134"/>
      </rPr>
      <t>华电奉节电厂</t>
    </r>
  </si>
  <si>
    <r>
      <rPr>
        <sz val="22"/>
        <rFont val="方正仿宋_GBK"/>
        <charset val="134"/>
      </rPr>
      <t>县发展改革委</t>
    </r>
  </si>
  <si>
    <r>
      <rPr>
        <sz val="22"/>
        <rFont val="方正仿宋_GBK"/>
        <charset val="134"/>
      </rPr>
      <t>王鹏</t>
    </r>
  </si>
  <si>
    <r>
      <rPr>
        <sz val="22"/>
        <rFont val="方正仿宋_GBK"/>
        <charset val="134"/>
      </rPr>
      <t>向益平</t>
    </r>
    <r>
      <rPr>
        <sz val="22"/>
        <rFont val="Times New Roman"/>
        <charset val="134"/>
      </rPr>
      <t xml:space="preserve">
</t>
    </r>
    <r>
      <rPr>
        <sz val="22"/>
        <rFont val="方正仿宋_GBK"/>
        <charset val="134"/>
      </rPr>
      <t>刘木平</t>
    </r>
  </si>
  <si>
    <r>
      <rPr>
        <sz val="22"/>
        <rFont val="方正仿宋_GBK"/>
        <charset val="134"/>
      </rPr>
      <t>康乐镇</t>
    </r>
  </si>
  <si>
    <r>
      <rPr>
        <sz val="22"/>
        <rFont val="方正仿宋_GBK"/>
        <charset val="134"/>
      </rPr>
      <t>新建</t>
    </r>
  </si>
  <si>
    <r>
      <rPr>
        <sz val="22"/>
        <rFont val="方正仿宋_GBK"/>
        <charset val="134"/>
      </rPr>
      <t>建设储煤基地，静态储煤能力</t>
    </r>
    <r>
      <rPr>
        <sz val="22"/>
        <rFont val="Times New Roman"/>
        <charset val="134"/>
      </rPr>
      <t>60</t>
    </r>
    <r>
      <rPr>
        <sz val="22"/>
        <rFont val="方正仿宋_GBK"/>
        <charset val="134"/>
      </rPr>
      <t>万吨。</t>
    </r>
  </si>
  <si>
    <r>
      <rPr>
        <sz val="18"/>
        <rFont val="方正仿宋_GBK"/>
        <charset val="134"/>
      </rPr>
      <t>基本完成主体工程</t>
    </r>
  </si>
  <si>
    <r>
      <rPr>
        <sz val="22"/>
        <rFont val="方正仿宋_GBK"/>
        <charset val="134"/>
      </rPr>
      <t>奉节县红湾子货运码头一期工程</t>
    </r>
  </si>
  <si>
    <r>
      <rPr>
        <sz val="22"/>
        <rFont val="方正仿宋_GBK"/>
        <charset val="134"/>
      </rPr>
      <t>招商业主</t>
    </r>
  </si>
  <si>
    <r>
      <rPr>
        <sz val="22"/>
        <rFont val="方正仿宋_GBK"/>
        <charset val="134"/>
      </rPr>
      <t>县交通局</t>
    </r>
  </si>
  <si>
    <r>
      <rPr>
        <sz val="22"/>
        <rFont val="方正仿宋_GBK"/>
        <charset val="134"/>
      </rPr>
      <t>胡军民</t>
    </r>
  </si>
  <si>
    <r>
      <rPr>
        <sz val="22"/>
        <rFont val="方正仿宋_GBK"/>
        <charset val="134"/>
      </rPr>
      <t>重大前期</t>
    </r>
  </si>
  <si>
    <r>
      <rPr>
        <sz val="22"/>
        <rFont val="方正仿宋_GBK"/>
        <charset val="134"/>
      </rPr>
      <t>近期建设</t>
    </r>
    <r>
      <rPr>
        <sz val="22"/>
        <rFont val="Times New Roman"/>
        <charset val="134"/>
      </rPr>
      <t>5000</t>
    </r>
    <r>
      <rPr>
        <sz val="22"/>
        <rFont val="方正仿宋_GBK"/>
        <charset val="134"/>
      </rPr>
      <t>吨级泊位</t>
    </r>
    <r>
      <rPr>
        <sz val="22"/>
        <rFont val="Times New Roman"/>
        <charset val="134"/>
      </rPr>
      <t>3</t>
    </r>
    <r>
      <rPr>
        <sz val="22"/>
        <rFont val="方正仿宋_GBK"/>
        <charset val="134"/>
      </rPr>
      <t>个，其中通用泊位</t>
    </r>
    <r>
      <rPr>
        <sz val="22"/>
        <rFont val="Times New Roman"/>
        <charset val="134"/>
      </rPr>
      <t>1</t>
    </r>
    <r>
      <rPr>
        <sz val="22"/>
        <rFont val="方正仿宋_GBK"/>
        <charset val="134"/>
      </rPr>
      <t>个，散货泊位</t>
    </r>
    <r>
      <rPr>
        <sz val="22"/>
        <rFont val="Times New Roman"/>
        <charset val="134"/>
      </rPr>
      <t>2</t>
    </r>
    <r>
      <rPr>
        <sz val="22"/>
        <rFont val="方正仿宋_GBK"/>
        <charset val="134"/>
      </rPr>
      <t>个，设计年吞吐能力</t>
    </r>
    <r>
      <rPr>
        <sz val="22"/>
        <rFont val="Times New Roman"/>
        <charset val="134"/>
      </rPr>
      <t>750</t>
    </r>
    <r>
      <rPr>
        <sz val="22"/>
        <rFont val="方正仿宋_GBK"/>
        <charset val="134"/>
      </rPr>
      <t>万吨。</t>
    </r>
  </si>
  <si>
    <r>
      <rPr>
        <sz val="22"/>
        <rFont val="方正仿宋_GBK"/>
        <charset val="134"/>
      </rPr>
      <t>完成施工图设计。</t>
    </r>
  </si>
  <si>
    <r>
      <rPr>
        <sz val="26"/>
        <rFont val="方正黑体_GBK"/>
        <charset val="134"/>
      </rPr>
      <t>二、吴康轩（</t>
    </r>
    <r>
      <rPr>
        <sz val="26"/>
        <rFont val="Times New Roman"/>
        <charset val="134"/>
      </rPr>
      <t>1</t>
    </r>
    <r>
      <rPr>
        <sz val="26"/>
        <rFont val="方正黑体_GBK"/>
        <charset val="134"/>
      </rPr>
      <t>个）</t>
    </r>
  </si>
  <si>
    <r>
      <rPr>
        <sz val="22"/>
        <rFont val="方正仿宋_GBK"/>
        <charset val="134"/>
      </rPr>
      <t>奉节县体育场建设项目</t>
    </r>
  </si>
  <si>
    <r>
      <rPr>
        <sz val="22"/>
        <rFont val="方正仿宋_GBK"/>
        <charset val="134"/>
      </rPr>
      <t>县城市建设公司</t>
    </r>
  </si>
  <si>
    <r>
      <rPr>
        <sz val="22"/>
        <rFont val="方正仿宋_GBK"/>
        <charset val="134"/>
      </rPr>
      <t>县文化旅游委</t>
    </r>
  </si>
  <si>
    <t>程银高</t>
  </si>
  <si>
    <r>
      <rPr>
        <sz val="22"/>
        <rFont val="方正仿宋_GBK"/>
        <charset val="134"/>
      </rPr>
      <t>吴康轩</t>
    </r>
  </si>
  <si>
    <r>
      <rPr>
        <sz val="22"/>
        <rFont val="方正仿宋_GBK"/>
        <charset val="134"/>
      </rPr>
      <t>夔州街道</t>
    </r>
  </si>
  <si>
    <r>
      <rPr>
        <sz val="22"/>
        <rFont val="方正仿宋_GBK"/>
        <charset val="134"/>
      </rPr>
      <t>政府</t>
    </r>
  </si>
  <si>
    <r>
      <rPr>
        <sz val="22"/>
        <rFont val="方正仿宋_GBK"/>
        <charset val="134"/>
      </rPr>
      <t>体育场用地面积约</t>
    </r>
    <r>
      <rPr>
        <sz val="22"/>
        <rFont val="Times New Roman"/>
        <charset val="134"/>
      </rPr>
      <t>4.5</t>
    </r>
    <r>
      <rPr>
        <sz val="22"/>
        <rFont val="方正仿宋_GBK"/>
        <charset val="134"/>
      </rPr>
      <t>万㎡，场馆建筑面积</t>
    </r>
    <r>
      <rPr>
        <sz val="22"/>
        <rFont val="Times New Roman"/>
        <charset val="134"/>
      </rPr>
      <t>5.8</t>
    </r>
    <r>
      <rPr>
        <sz val="22"/>
        <rFont val="方正仿宋_GBK"/>
        <charset val="134"/>
      </rPr>
      <t>万㎡，地上面积</t>
    </r>
    <r>
      <rPr>
        <sz val="22"/>
        <rFont val="Times New Roman"/>
        <charset val="134"/>
      </rPr>
      <t>5532.75</t>
    </r>
    <r>
      <rPr>
        <sz val="22"/>
        <rFont val="方正仿宋_GBK"/>
        <charset val="134"/>
      </rPr>
      <t>㎡，地下商业及停车库</t>
    </r>
    <r>
      <rPr>
        <sz val="22"/>
        <rFont val="Times New Roman"/>
        <charset val="134"/>
      </rPr>
      <t>3.6</t>
    </r>
    <r>
      <rPr>
        <sz val="22"/>
        <rFont val="方正仿宋_GBK"/>
        <charset val="134"/>
      </rPr>
      <t>万㎡，设置</t>
    </r>
    <r>
      <rPr>
        <sz val="22"/>
        <rFont val="Times New Roman"/>
        <charset val="134"/>
      </rPr>
      <t>1</t>
    </r>
    <r>
      <rPr>
        <sz val="22"/>
        <rFont val="方正仿宋_GBK"/>
        <charset val="134"/>
      </rPr>
      <t>万个座位。</t>
    </r>
  </si>
  <si>
    <r>
      <rPr>
        <sz val="26"/>
        <rFont val="方正黑体_GBK"/>
        <charset val="134"/>
      </rPr>
      <t>三、刘汉席（</t>
    </r>
    <r>
      <rPr>
        <sz val="26"/>
        <rFont val="Times New Roman"/>
        <charset val="134"/>
      </rPr>
      <t>1</t>
    </r>
    <r>
      <rPr>
        <sz val="26"/>
        <rFont val="方正黑体_GBK"/>
        <charset val="134"/>
      </rPr>
      <t>个）</t>
    </r>
  </si>
  <si>
    <r>
      <rPr>
        <sz val="22"/>
        <rFont val="方正仿宋_GBK"/>
        <charset val="134"/>
      </rPr>
      <t>奉节县康坪乡光辉村大架村移民安置区人居环境改善工程</t>
    </r>
  </si>
  <si>
    <r>
      <rPr>
        <sz val="22"/>
        <rFont val="方正仿宋_GBK"/>
        <charset val="134"/>
      </rPr>
      <t>县水利局</t>
    </r>
  </si>
  <si>
    <r>
      <rPr>
        <sz val="22"/>
        <rFont val="方正仿宋_GBK"/>
        <charset val="134"/>
      </rPr>
      <t>佘春林</t>
    </r>
  </si>
  <si>
    <r>
      <rPr>
        <sz val="22"/>
        <rFont val="方正仿宋_GBK"/>
        <charset val="134"/>
      </rPr>
      <t>刘汉席</t>
    </r>
  </si>
  <si>
    <r>
      <rPr>
        <sz val="22"/>
        <rFont val="方正仿宋_GBK"/>
        <charset val="134"/>
      </rPr>
      <t>康坪乡</t>
    </r>
  </si>
  <si>
    <r>
      <rPr>
        <sz val="22"/>
        <rFont val="方正仿宋_GBK"/>
        <charset val="134"/>
      </rPr>
      <t>建设灌溉池</t>
    </r>
    <r>
      <rPr>
        <sz val="22"/>
        <rFont val="Times New Roman"/>
        <charset val="134"/>
      </rPr>
      <t>5</t>
    </r>
    <r>
      <rPr>
        <sz val="22"/>
        <rFont val="方正仿宋_GBK"/>
        <charset val="134"/>
      </rPr>
      <t>口，取水坝</t>
    </r>
    <r>
      <rPr>
        <sz val="22"/>
        <rFont val="Times New Roman"/>
        <charset val="134"/>
      </rPr>
      <t>5</t>
    </r>
    <r>
      <rPr>
        <sz val="22"/>
        <rFont val="方正仿宋_GBK"/>
        <charset val="134"/>
      </rPr>
      <t>座，沉沙池</t>
    </r>
    <r>
      <rPr>
        <sz val="22"/>
        <rFont val="Times New Roman"/>
        <charset val="134"/>
      </rPr>
      <t>3</t>
    </r>
    <r>
      <rPr>
        <sz val="22"/>
        <rFont val="方正仿宋_GBK"/>
        <charset val="134"/>
      </rPr>
      <t>口，配套</t>
    </r>
    <r>
      <rPr>
        <sz val="22"/>
        <rFont val="Times New Roman"/>
        <charset val="134"/>
      </rPr>
      <t>PE</t>
    </r>
    <r>
      <rPr>
        <sz val="22"/>
        <rFont val="方正仿宋_GBK"/>
        <charset val="134"/>
      </rPr>
      <t>管网</t>
    </r>
    <r>
      <rPr>
        <sz val="22"/>
        <rFont val="Times New Roman"/>
        <charset val="134"/>
      </rPr>
      <t>940m</t>
    </r>
    <r>
      <rPr>
        <sz val="22"/>
        <rFont val="方正仿宋_GBK"/>
        <charset val="134"/>
      </rPr>
      <t>，整治进水渠堰</t>
    </r>
    <r>
      <rPr>
        <sz val="22"/>
        <rFont val="Times New Roman"/>
        <charset val="134"/>
      </rPr>
      <t>1900m,</t>
    </r>
    <r>
      <rPr>
        <sz val="22"/>
        <rFont val="方正仿宋_GBK"/>
        <charset val="134"/>
      </rPr>
      <t>硬化产业路</t>
    </r>
    <r>
      <rPr>
        <sz val="22"/>
        <rFont val="Times New Roman"/>
        <charset val="134"/>
      </rPr>
      <t>4.97km</t>
    </r>
    <r>
      <rPr>
        <sz val="22"/>
        <rFont val="方正仿宋_GBK"/>
        <charset val="134"/>
      </rPr>
      <t>，新建产业路</t>
    </r>
    <r>
      <rPr>
        <sz val="22"/>
        <rFont val="Times New Roman"/>
        <charset val="134"/>
      </rPr>
      <t>2.7km</t>
    </r>
    <r>
      <rPr>
        <sz val="22"/>
        <rFont val="方正仿宋_GBK"/>
        <charset val="134"/>
      </rPr>
      <t>。</t>
    </r>
  </si>
  <si>
    <r>
      <rPr>
        <sz val="22"/>
        <rFont val="方正仿宋_GBK"/>
        <charset val="134"/>
      </rPr>
      <t>完工</t>
    </r>
  </si>
  <si>
    <r>
      <rPr>
        <sz val="26"/>
        <rFont val="方正黑体_GBK"/>
        <charset val="134"/>
      </rPr>
      <t>四、胡云清（</t>
    </r>
    <r>
      <rPr>
        <sz val="26"/>
        <rFont val="Times New Roman"/>
        <charset val="134"/>
      </rPr>
      <t>1</t>
    </r>
    <r>
      <rPr>
        <sz val="26"/>
        <rFont val="方正黑体_GBK"/>
        <charset val="134"/>
      </rPr>
      <t>个）</t>
    </r>
  </si>
  <si>
    <r>
      <rPr>
        <sz val="22"/>
        <rFont val="方正仿宋_GBK"/>
        <charset val="134"/>
      </rPr>
      <t>重庆华电奉节高桥风电项目</t>
    </r>
  </si>
  <si>
    <r>
      <rPr>
        <sz val="22"/>
        <rFont val="方正仿宋_GBK"/>
        <charset val="134"/>
      </rPr>
      <t>华电重庆新能源有限公司</t>
    </r>
  </si>
  <si>
    <r>
      <rPr>
        <sz val="22"/>
        <rFont val="方正仿宋_GBK"/>
        <charset val="134"/>
      </rPr>
      <t>王</t>
    </r>
    <r>
      <rPr>
        <sz val="22"/>
        <rFont val="Times New Roman"/>
        <charset val="134"/>
      </rPr>
      <t xml:space="preserve">  </t>
    </r>
    <r>
      <rPr>
        <sz val="22"/>
        <rFont val="方正仿宋_GBK"/>
        <charset val="134"/>
      </rPr>
      <t>鹏</t>
    </r>
  </si>
  <si>
    <r>
      <rPr>
        <sz val="22"/>
        <rFont val="方正仿宋_GBK"/>
        <charset val="134"/>
      </rPr>
      <t>胡云清</t>
    </r>
  </si>
  <si>
    <r>
      <rPr>
        <sz val="22"/>
        <rFont val="方正仿宋_GBK"/>
        <charset val="134"/>
      </rPr>
      <t>吐祥镇</t>
    </r>
  </si>
  <si>
    <r>
      <rPr>
        <sz val="22"/>
        <rFont val="方正仿宋_GBK"/>
        <charset val="134"/>
      </rPr>
      <t>初步规划建设</t>
    </r>
    <r>
      <rPr>
        <sz val="22"/>
        <rFont val="Times New Roman"/>
        <charset val="134"/>
      </rPr>
      <t>5.24MW</t>
    </r>
    <r>
      <rPr>
        <sz val="22"/>
        <rFont val="方正仿宋_GBK"/>
        <charset val="134"/>
      </rPr>
      <t>风力发电机组</t>
    </r>
    <r>
      <rPr>
        <sz val="22"/>
        <rFont val="Times New Roman"/>
        <charset val="134"/>
      </rPr>
      <t>19</t>
    </r>
    <r>
      <rPr>
        <sz val="22"/>
        <rFont val="方正仿宋_GBK"/>
        <charset val="134"/>
      </rPr>
      <t>台，规划总容量</t>
    </r>
    <r>
      <rPr>
        <sz val="22"/>
        <rFont val="Times New Roman"/>
        <charset val="134"/>
      </rPr>
      <t>99.9MW</t>
    </r>
    <r>
      <rPr>
        <sz val="22"/>
        <rFont val="方正仿宋_GBK"/>
        <charset val="134"/>
      </rPr>
      <t>，拟接入杉树包一期风电场</t>
    </r>
    <r>
      <rPr>
        <sz val="22"/>
        <rFont val="Times New Roman"/>
        <charset val="134"/>
      </rPr>
      <t>220kV</t>
    </r>
    <r>
      <rPr>
        <sz val="22"/>
        <rFont val="方正仿宋_GBK"/>
        <charset val="134"/>
      </rPr>
      <t>升压站。</t>
    </r>
  </si>
  <si>
    <r>
      <rPr>
        <sz val="22"/>
        <rFont val="方正仿宋_GBK"/>
        <charset val="134"/>
      </rPr>
      <t>开工建设</t>
    </r>
  </si>
  <si>
    <r>
      <rPr>
        <sz val="26"/>
        <rFont val="方正黑体_GBK"/>
        <charset val="134"/>
      </rPr>
      <t>五、韩璐璘（</t>
    </r>
    <r>
      <rPr>
        <sz val="26"/>
        <rFont val="Times New Roman"/>
        <charset val="134"/>
      </rPr>
      <t>2</t>
    </r>
    <r>
      <rPr>
        <sz val="26"/>
        <rFont val="方正黑体_GBK"/>
        <charset val="134"/>
      </rPr>
      <t>个）</t>
    </r>
  </si>
  <si>
    <r>
      <rPr>
        <sz val="22"/>
        <rFont val="方正仿宋_GBK"/>
        <charset val="134"/>
      </rPr>
      <t>奉节县生态工业园区中药材科研试验基地建设工程</t>
    </r>
  </si>
  <si>
    <r>
      <rPr>
        <sz val="22"/>
        <rFont val="方正仿宋_GBK"/>
        <charset val="134"/>
      </rPr>
      <t>县工业公司</t>
    </r>
  </si>
  <si>
    <r>
      <rPr>
        <sz val="22"/>
        <rFont val="方正仿宋_GBK"/>
        <charset val="134"/>
      </rPr>
      <t>丁</t>
    </r>
    <r>
      <rPr>
        <sz val="22"/>
        <rFont val="Times New Roman"/>
        <charset val="134"/>
      </rPr>
      <t xml:space="preserve">  </t>
    </r>
    <r>
      <rPr>
        <sz val="22"/>
        <rFont val="方正仿宋_GBK"/>
        <charset val="134"/>
      </rPr>
      <t>华</t>
    </r>
  </si>
  <si>
    <r>
      <rPr>
        <sz val="22"/>
        <rFont val="方正仿宋_GBK"/>
        <charset val="134"/>
      </rPr>
      <t>韩璐璘</t>
    </r>
  </si>
  <si>
    <r>
      <rPr>
        <sz val="22"/>
        <rFont val="方正仿宋_GBK"/>
        <charset val="134"/>
      </rPr>
      <t>草堂镇</t>
    </r>
  </si>
  <si>
    <r>
      <rPr>
        <sz val="22"/>
        <rFont val="方正仿宋_GBK"/>
        <charset val="134"/>
      </rPr>
      <t>项目用地总面积</t>
    </r>
    <r>
      <rPr>
        <sz val="22"/>
        <rFont val="Times New Roman"/>
        <charset val="134"/>
      </rPr>
      <t>72247.24</t>
    </r>
    <r>
      <rPr>
        <sz val="22"/>
        <rFont val="方正仿宋_GBK"/>
        <charset val="134"/>
      </rPr>
      <t>平方米，总建筑面积</t>
    </r>
    <r>
      <rPr>
        <sz val="22"/>
        <rFont val="Times New Roman"/>
        <charset val="134"/>
      </rPr>
      <t>195000.00</t>
    </r>
    <r>
      <rPr>
        <sz val="22"/>
        <rFont val="方正仿宋_GBK"/>
        <charset val="134"/>
      </rPr>
      <t>平方米。</t>
    </r>
  </si>
  <si>
    <r>
      <rPr>
        <sz val="22"/>
        <rFont val="方正仿宋_GBK"/>
        <charset val="134"/>
      </rPr>
      <t>奉节县生态工业园区眼镜科研试验基地建设工程</t>
    </r>
  </si>
  <si>
    <r>
      <rPr>
        <sz val="22"/>
        <rFont val="方正仿宋_GBK"/>
        <charset val="134"/>
      </rPr>
      <t>项目用地总面积</t>
    </r>
    <r>
      <rPr>
        <sz val="22"/>
        <rFont val="Times New Roman"/>
        <charset val="134"/>
      </rPr>
      <t>122081</t>
    </r>
    <r>
      <rPr>
        <sz val="22"/>
        <rFont val="方正仿宋_GBK"/>
        <charset val="134"/>
      </rPr>
      <t>平方米，总建筑面积</t>
    </r>
    <r>
      <rPr>
        <sz val="22"/>
        <rFont val="Times New Roman"/>
        <charset val="134"/>
      </rPr>
      <t>329925.96</t>
    </r>
    <r>
      <rPr>
        <sz val="22"/>
        <rFont val="方正仿宋_GBK"/>
        <charset val="134"/>
      </rPr>
      <t>平方米，其中眼镜生产加工用房（丙类）</t>
    </r>
    <r>
      <rPr>
        <sz val="22"/>
        <rFont val="Times New Roman"/>
        <charset val="134"/>
      </rPr>
      <t>295966.89</t>
    </r>
    <r>
      <rPr>
        <sz val="22"/>
        <rFont val="方正仿宋_GBK"/>
        <charset val="134"/>
      </rPr>
      <t>平方米，配套用房（宿舍及配套）</t>
    </r>
    <r>
      <rPr>
        <sz val="22"/>
        <rFont val="Times New Roman"/>
        <charset val="134"/>
      </rPr>
      <t>25549.49</t>
    </r>
    <r>
      <rPr>
        <sz val="22"/>
        <rFont val="方正仿宋_GBK"/>
        <charset val="134"/>
      </rPr>
      <t>平方米，车库及设备房建筑面积</t>
    </r>
    <r>
      <rPr>
        <sz val="22"/>
        <rFont val="Times New Roman"/>
        <charset val="134"/>
      </rPr>
      <t>8409.58</t>
    </r>
    <r>
      <rPr>
        <sz val="22"/>
        <rFont val="方正仿宋_GBK"/>
        <charset val="134"/>
      </rPr>
      <t>平方米。共包含</t>
    </r>
    <r>
      <rPr>
        <sz val="22"/>
        <rFont val="Times New Roman"/>
        <charset val="134"/>
      </rPr>
      <t>14</t>
    </r>
    <r>
      <rPr>
        <sz val="22"/>
        <rFont val="方正仿宋_GBK"/>
        <charset val="134"/>
      </rPr>
      <t>栋建筑单体。其中眼镜生产加工用房（丙类）</t>
    </r>
    <r>
      <rPr>
        <sz val="22"/>
        <rFont val="Times New Roman"/>
        <charset val="134"/>
      </rPr>
      <t>10</t>
    </r>
    <r>
      <rPr>
        <sz val="22"/>
        <rFont val="方正仿宋_GBK"/>
        <charset val="134"/>
      </rPr>
      <t>栋，配套用房</t>
    </r>
    <r>
      <rPr>
        <sz val="22"/>
        <rFont val="Times New Roman"/>
        <charset val="134"/>
      </rPr>
      <t>2</t>
    </r>
    <r>
      <rPr>
        <sz val="22"/>
        <rFont val="方正仿宋_GBK"/>
        <charset val="134"/>
      </rPr>
      <t>栋，门卫房</t>
    </r>
    <r>
      <rPr>
        <sz val="22"/>
        <rFont val="Times New Roman"/>
        <charset val="134"/>
      </rPr>
      <t>2</t>
    </r>
    <r>
      <rPr>
        <sz val="22"/>
        <rFont val="方正仿宋_GBK"/>
        <charset val="134"/>
      </rPr>
      <t>个。</t>
    </r>
  </si>
  <si>
    <r>
      <rPr>
        <sz val="26"/>
        <rFont val="方正黑体_GBK"/>
        <charset val="134"/>
      </rPr>
      <t>六、李品雄（</t>
    </r>
    <r>
      <rPr>
        <sz val="26"/>
        <rFont val="Times New Roman"/>
        <charset val="134"/>
      </rPr>
      <t>3</t>
    </r>
    <r>
      <rPr>
        <sz val="26"/>
        <rFont val="方正黑体_GBK"/>
        <charset val="134"/>
      </rPr>
      <t>个）</t>
    </r>
  </si>
  <si>
    <r>
      <rPr>
        <sz val="22"/>
        <rFont val="方正仿宋_GBK"/>
        <charset val="134"/>
      </rPr>
      <t>奉节县社会矛盾纠纷联合调处中心建设项目</t>
    </r>
  </si>
  <si>
    <r>
      <rPr>
        <sz val="22"/>
        <rFont val="方正仿宋_GBK"/>
        <charset val="134"/>
      </rPr>
      <t>待定</t>
    </r>
  </si>
  <si>
    <r>
      <rPr>
        <sz val="22"/>
        <rFont val="方正仿宋_GBK"/>
        <charset val="134"/>
      </rPr>
      <t>县委政法委</t>
    </r>
  </si>
  <si>
    <r>
      <rPr>
        <sz val="22"/>
        <rFont val="方正仿宋_GBK"/>
        <charset val="134"/>
      </rPr>
      <t>任泽斌</t>
    </r>
  </si>
  <si>
    <r>
      <rPr>
        <sz val="22"/>
        <rFont val="方正仿宋_GBK"/>
        <charset val="134"/>
      </rPr>
      <t>李品雄</t>
    </r>
  </si>
  <si>
    <r>
      <rPr>
        <sz val="22"/>
        <rFont val="方正仿宋_GBK"/>
        <charset val="134"/>
      </rPr>
      <t>城区</t>
    </r>
  </si>
  <si>
    <r>
      <rPr>
        <sz val="20"/>
        <rFont val="方正仿宋_GBK"/>
        <charset val="134"/>
      </rPr>
      <t>建设综合服务大厅、调度指挥中心、相关功能室，升级中心机房服务器、运用软件、视频会议系统、安全管理系统等，应用</t>
    </r>
    <r>
      <rPr>
        <sz val="20"/>
        <rFont val="Times New Roman"/>
        <charset val="134"/>
      </rPr>
      <t>AR</t>
    </r>
    <r>
      <rPr>
        <sz val="20"/>
        <rFont val="方正仿宋_GBK"/>
        <charset val="134"/>
      </rPr>
      <t>及三维地图，完善相关设备及标识标牌，形成集指挥调度中心、矛盾化解中心、问题处置中心等多功能合一的社会矛盾纠纷联合调处中心。</t>
    </r>
  </si>
  <si>
    <r>
      <rPr>
        <sz val="22"/>
        <rFont val="方正仿宋_GBK"/>
        <charset val="134"/>
      </rPr>
      <t>奉节县中国诗词大会服务中心建设工程</t>
    </r>
  </si>
  <si>
    <r>
      <rPr>
        <sz val="22"/>
        <rFont val="方正仿宋_GBK"/>
        <charset val="134"/>
      </rPr>
      <t>县生态旅游公司</t>
    </r>
  </si>
  <si>
    <r>
      <rPr>
        <sz val="22"/>
        <rFont val="方正仿宋_GBK"/>
        <charset val="134"/>
      </rPr>
      <t>潘万山</t>
    </r>
  </si>
  <si>
    <r>
      <rPr>
        <sz val="20"/>
        <rFont val="方正仿宋_GBK"/>
        <charset val="134"/>
      </rPr>
      <t>项目建设用地总面积</t>
    </r>
    <r>
      <rPr>
        <sz val="20"/>
        <rFont val="Times New Roman"/>
        <charset val="134"/>
      </rPr>
      <t>31621.51</t>
    </r>
    <r>
      <rPr>
        <sz val="20"/>
        <rFont val="方正仿宋_GBK"/>
        <charset val="134"/>
      </rPr>
      <t>平方米，建筑面积</t>
    </r>
    <r>
      <rPr>
        <sz val="20"/>
        <rFont val="Times New Roman"/>
        <charset val="134"/>
      </rPr>
      <t>39878.01</t>
    </r>
    <r>
      <rPr>
        <sz val="20"/>
        <rFont val="方正仿宋_GBK"/>
        <charset val="134"/>
      </rPr>
      <t>平方米，建设房屋两栋及其配套基础设施。一栋建筑面积</t>
    </r>
    <r>
      <rPr>
        <sz val="20"/>
        <rFont val="Times New Roman"/>
        <charset val="134"/>
      </rPr>
      <t>23143.05</t>
    </r>
    <r>
      <rPr>
        <sz val="20"/>
        <rFont val="方正仿宋_GBK"/>
        <charset val="134"/>
      </rPr>
      <t>平方米，高度</t>
    </r>
    <r>
      <rPr>
        <sz val="20"/>
        <rFont val="Times New Roman"/>
        <charset val="134"/>
      </rPr>
      <t>27.6</t>
    </r>
    <r>
      <rPr>
        <sz val="20"/>
        <rFont val="方正仿宋_GBK"/>
        <charset val="134"/>
      </rPr>
      <t>米，地面</t>
    </r>
    <r>
      <rPr>
        <sz val="20"/>
        <rFont val="Times New Roman"/>
        <charset val="134"/>
      </rPr>
      <t>6</t>
    </r>
    <r>
      <rPr>
        <sz val="20"/>
        <rFont val="方正仿宋_GBK"/>
        <charset val="134"/>
      </rPr>
      <t>层，地下</t>
    </r>
    <r>
      <rPr>
        <sz val="20"/>
        <rFont val="Times New Roman"/>
        <charset val="134"/>
      </rPr>
      <t>1</t>
    </r>
    <r>
      <rPr>
        <sz val="20"/>
        <rFont val="方正仿宋_GBK"/>
        <charset val="134"/>
      </rPr>
      <t>层，容积率</t>
    </r>
    <r>
      <rPr>
        <sz val="20"/>
        <rFont val="Times New Roman"/>
        <charset val="134"/>
      </rPr>
      <t>1.21</t>
    </r>
    <r>
      <rPr>
        <sz val="20"/>
        <rFont val="方正仿宋_GBK"/>
        <charset val="134"/>
      </rPr>
      <t>，建筑密度</t>
    </r>
    <r>
      <rPr>
        <sz val="20"/>
        <rFont val="Times New Roman"/>
        <charset val="134"/>
      </rPr>
      <t>29.29%</t>
    </r>
    <r>
      <rPr>
        <sz val="20"/>
        <rFont val="方正仿宋_GBK"/>
        <charset val="134"/>
      </rPr>
      <t>，停车位</t>
    </r>
    <r>
      <rPr>
        <sz val="20"/>
        <rFont val="Times New Roman"/>
        <charset val="134"/>
      </rPr>
      <t>99</t>
    </r>
    <r>
      <rPr>
        <sz val="20"/>
        <rFont val="方正仿宋_GBK"/>
        <charset val="134"/>
      </rPr>
      <t>个；另一栋（诗歌剧院）建筑面积</t>
    </r>
    <r>
      <rPr>
        <sz val="20"/>
        <rFont val="Times New Roman"/>
        <charset val="134"/>
      </rPr>
      <t>16734.96</t>
    </r>
    <r>
      <rPr>
        <sz val="20"/>
        <rFont val="方正仿宋_GBK"/>
        <charset val="134"/>
      </rPr>
      <t>平方米，高度</t>
    </r>
    <r>
      <rPr>
        <sz val="20"/>
        <rFont val="Times New Roman"/>
        <charset val="134"/>
      </rPr>
      <t>29.7</t>
    </r>
    <r>
      <rPr>
        <sz val="20"/>
        <rFont val="方正仿宋_GBK"/>
        <charset val="134"/>
      </rPr>
      <t>米，地面</t>
    </r>
    <r>
      <rPr>
        <sz val="20"/>
        <rFont val="Times New Roman"/>
        <charset val="134"/>
      </rPr>
      <t>3</t>
    </r>
    <r>
      <rPr>
        <sz val="20"/>
        <rFont val="方正仿宋_GBK"/>
        <charset val="134"/>
      </rPr>
      <t>层，低下</t>
    </r>
    <r>
      <rPr>
        <sz val="20"/>
        <rFont val="Times New Roman"/>
        <charset val="134"/>
      </rPr>
      <t>1</t>
    </r>
    <r>
      <rPr>
        <sz val="20"/>
        <rFont val="方正仿宋_GBK"/>
        <charset val="134"/>
      </rPr>
      <t>层，容积率</t>
    </r>
    <r>
      <rPr>
        <sz val="20"/>
        <rFont val="Times New Roman"/>
        <charset val="134"/>
      </rPr>
      <t>0.79</t>
    </r>
    <r>
      <rPr>
        <sz val="20"/>
        <rFont val="方正仿宋_GBK"/>
        <charset val="134"/>
      </rPr>
      <t>，建筑密度</t>
    </r>
    <r>
      <rPr>
        <sz val="20"/>
        <rFont val="Times New Roman"/>
        <charset val="134"/>
      </rPr>
      <t>34.83%</t>
    </r>
    <r>
      <rPr>
        <sz val="20"/>
        <rFont val="方正仿宋_GBK"/>
        <charset val="134"/>
      </rPr>
      <t>，停车位</t>
    </r>
    <r>
      <rPr>
        <sz val="20"/>
        <rFont val="Times New Roman"/>
        <charset val="134"/>
      </rPr>
      <t>100</t>
    </r>
    <r>
      <rPr>
        <sz val="20"/>
        <rFont val="方正仿宋_GBK"/>
        <charset val="134"/>
      </rPr>
      <t>个。</t>
    </r>
  </si>
  <si>
    <r>
      <rPr>
        <sz val="22"/>
        <rFont val="方正仿宋_GBK"/>
        <charset val="134"/>
      </rPr>
      <t>诗歌剧院总工程量</t>
    </r>
    <r>
      <rPr>
        <sz val="22"/>
        <rFont val="Times New Roman"/>
        <charset val="134"/>
      </rPr>
      <t>85%</t>
    </r>
  </si>
  <si>
    <r>
      <rPr>
        <sz val="22"/>
        <rFont val="方正仿宋_GBK"/>
        <charset val="134"/>
      </rPr>
      <t>奉节县兴隆历史自然民俗博物馆</t>
    </r>
  </si>
  <si>
    <t>重庆市时代春声文化传媒有限公司</t>
  </si>
  <si>
    <r>
      <rPr>
        <sz val="22"/>
        <rFont val="方正仿宋_GBK"/>
        <charset val="134"/>
      </rPr>
      <t>兴隆镇</t>
    </r>
    <r>
      <rPr>
        <sz val="22"/>
        <rFont val="Times New Roman"/>
        <charset val="134"/>
      </rPr>
      <t xml:space="preserve">
</t>
    </r>
  </si>
  <si>
    <r>
      <rPr>
        <sz val="22"/>
        <rFont val="方正仿宋_GBK"/>
        <charset val="134"/>
      </rPr>
      <t>建设用地面积</t>
    </r>
    <r>
      <rPr>
        <sz val="22"/>
        <rFont val="Times New Roman"/>
        <charset val="134"/>
      </rPr>
      <t>10</t>
    </r>
    <r>
      <rPr>
        <sz val="22"/>
        <rFont val="方正仿宋_GBK"/>
        <charset val="134"/>
      </rPr>
      <t>亩（建设面积</t>
    </r>
    <r>
      <rPr>
        <sz val="22"/>
        <rFont val="Times New Roman"/>
        <charset val="134"/>
      </rPr>
      <t>15000</t>
    </r>
    <r>
      <rPr>
        <sz val="22"/>
        <rFont val="方正仿宋_GBK"/>
        <charset val="134"/>
      </rPr>
      <t>平方米）其中面积</t>
    </r>
    <r>
      <rPr>
        <sz val="22"/>
        <rFont val="Times New Roman"/>
        <charset val="134"/>
      </rPr>
      <t>3000</t>
    </r>
    <r>
      <rPr>
        <sz val="22"/>
        <rFont val="方正仿宋_GBK"/>
        <charset val="134"/>
      </rPr>
      <t>平方米的博物馆标准展厅，主要分为古盐道历史文化展厅、民俗展厅、奉节县智能人生活馆、珍惜矿石展厅、当代艺术展厅、化石标本展厅和传统民俗工艺生产区（地方非物质文化传承项目）。</t>
    </r>
  </si>
  <si>
    <r>
      <rPr>
        <sz val="22"/>
        <rFont val="方正仿宋_GBK"/>
        <charset val="134"/>
      </rPr>
      <t>完成总工程量的</t>
    </r>
    <r>
      <rPr>
        <sz val="22"/>
        <rFont val="Times New Roman"/>
        <charset val="134"/>
      </rPr>
      <t>50%</t>
    </r>
  </si>
  <si>
    <r>
      <rPr>
        <sz val="26"/>
        <rFont val="方正黑体_GBK"/>
        <charset val="134"/>
      </rPr>
      <t>七、张迁（</t>
    </r>
    <r>
      <rPr>
        <sz val="26"/>
        <rFont val="Times New Roman"/>
        <charset val="134"/>
      </rPr>
      <t>2</t>
    </r>
    <r>
      <rPr>
        <sz val="26"/>
        <rFont val="方正黑体_GBK"/>
        <charset val="134"/>
      </rPr>
      <t>个）</t>
    </r>
  </si>
  <si>
    <r>
      <rPr>
        <sz val="22"/>
        <rFont val="方正仿宋_GBK"/>
        <charset val="134"/>
      </rPr>
      <t>奉节万达广场</t>
    </r>
  </si>
  <si>
    <r>
      <rPr>
        <sz val="22"/>
        <rFont val="方正仿宋_GBK"/>
        <charset val="134"/>
      </rPr>
      <t>奉节县犇扬房地产开发有限公司</t>
    </r>
  </si>
  <si>
    <r>
      <rPr>
        <sz val="22"/>
        <rFont val="方正仿宋_GBK"/>
        <charset val="134"/>
      </rPr>
      <t>县商务委</t>
    </r>
  </si>
  <si>
    <r>
      <rPr>
        <sz val="22"/>
        <rFont val="方正仿宋_GBK"/>
        <charset val="134"/>
      </rPr>
      <t>李晓霞</t>
    </r>
  </si>
  <si>
    <r>
      <rPr>
        <sz val="22"/>
        <rFont val="方正仿宋_GBK"/>
        <charset val="134"/>
      </rPr>
      <t>张迁</t>
    </r>
  </si>
  <si>
    <r>
      <rPr>
        <sz val="22"/>
        <rFont val="方正仿宋_GBK"/>
        <charset val="134"/>
      </rPr>
      <t>项目位于夔州街道，总建筑面积</t>
    </r>
    <r>
      <rPr>
        <sz val="22"/>
        <rFont val="Times New Roman"/>
        <charset val="134"/>
      </rPr>
      <t>8.55</t>
    </r>
    <r>
      <rPr>
        <sz val="22"/>
        <rFont val="方正仿宋_GBK"/>
        <charset val="134"/>
      </rPr>
      <t>万平米，总投资约</t>
    </r>
    <r>
      <rPr>
        <sz val="22"/>
        <rFont val="Times New Roman"/>
        <charset val="134"/>
      </rPr>
      <t>75000</t>
    </r>
    <r>
      <rPr>
        <sz val="22"/>
        <rFont val="方正仿宋_GBK"/>
        <charset val="134"/>
      </rPr>
      <t>万元，建成万达广场商业综合体，引进万达影院、宝贝王等全国知名连锁店，打造集吃、喝、游、玩、购于一体的一站式综合商业服务中心。</t>
    </r>
  </si>
  <si>
    <r>
      <rPr>
        <sz val="22"/>
        <rFont val="方正仿宋_GBK"/>
        <charset val="134"/>
      </rPr>
      <t>完成工程量的</t>
    </r>
    <r>
      <rPr>
        <sz val="22"/>
        <rFont val="Times New Roman"/>
        <charset val="134"/>
      </rPr>
      <t>80%</t>
    </r>
  </si>
  <si>
    <r>
      <rPr>
        <sz val="22"/>
        <rFont val="方正仿宋_GBK"/>
        <charset val="134"/>
      </rPr>
      <t>奉节县草堂湖岸线及消落区综合治理工程</t>
    </r>
  </si>
  <si>
    <r>
      <rPr>
        <sz val="22"/>
        <rFont val="方正仿宋_GBK"/>
        <charset val="134"/>
      </rPr>
      <t>张</t>
    </r>
    <r>
      <rPr>
        <sz val="22"/>
        <rFont val="Times New Roman"/>
        <charset val="134"/>
      </rPr>
      <t xml:space="preserve"> </t>
    </r>
    <r>
      <rPr>
        <sz val="22"/>
        <rFont val="方正仿宋_GBK"/>
        <charset val="134"/>
      </rPr>
      <t>迁</t>
    </r>
  </si>
  <si>
    <r>
      <rPr>
        <sz val="22"/>
        <rFont val="方正仿宋_GBK"/>
        <charset val="134"/>
      </rPr>
      <t>夔门街道</t>
    </r>
    <r>
      <rPr>
        <sz val="22"/>
        <rFont val="Times New Roman"/>
        <charset val="134"/>
      </rPr>
      <t xml:space="preserve">        </t>
    </r>
    <r>
      <rPr>
        <sz val="22"/>
        <rFont val="方正仿宋_GBK"/>
        <charset val="134"/>
      </rPr>
      <t>白帝镇</t>
    </r>
  </si>
  <si>
    <r>
      <rPr>
        <sz val="22"/>
        <rFont val="方正仿宋_GBK"/>
        <charset val="134"/>
      </rPr>
      <t>岸线治理总长为</t>
    </r>
    <r>
      <rPr>
        <sz val="22"/>
        <rFont val="Times New Roman"/>
        <charset val="134"/>
      </rPr>
      <t>23.0km</t>
    </r>
    <r>
      <rPr>
        <sz val="22"/>
        <rFont val="方正仿宋_GBK"/>
        <charset val="134"/>
      </rPr>
      <t>。草堂湖左岸岸线长</t>
    </r>
    <r>
      <rPr>
        <sz val="22"/>
        <rFont val="Times New Roman"/>
        <charset val="134"/>
      </rPr>
      <t xml:space="preserve"> 7.0km</t>
    </r>
    <r>
      <rPr>
        <sz val="22"/>
        <rFont val="方正仿宋_GBK"/>
        <charset val="134"/>
      </rPr>
      <t>，右岸岸线长</t>
    </r>
    <r>
      <rPr>
        <sz val="22"/>
        <rFont val="Times New Roman"/>
        <charset val="134"/>
      </rPr>
      <t xml:space="preserve"> 9.0km</t>
    </r>
    <r>
      <rPr>
        <sz val="22"/>
        <rFont val="方正仿宋_GBK"/>
        <charset val="134"/>
      </rPr>
      <t>；石马河左岸岸线长</t>
    </r>
    <r>
      <rPr>
        <sz val="22"/>
        <rFont val="Times New Roman"/>
        <charset val="134"/>
      </rPr>
      <t xml:space="preserve"> 4.0km</t>
    </r>
    <r>
      <rPr>
        <sz val="22"/>
        <rFont val="方正仿宋_GBK"/>
        <charset val="134"/>
      </rPr>
      <t>，右岸岸线长</t>
    </r>
    <r>
      <rPr>
        <sz val="22"/>
        <rFont val="Times New Roman"/>
        <charset val="134"/>
      </rPr>
      <t xml:space="preserve"> 3.0km</t>
    </r>
    <r>
      <rPr>
        <sz val="22"/>
        <rFont val="方正仿宋_GBK"/>
        <charset val="134"/>
      </rPr>
      <t>。生态修复工程包括八阵村滨水生态修复区、坪上村滨水生态修复区、白帝镇滨水生态修复区和瞿塘村滨水生态修复区等四处。主要内容包括</t>
    </r>
    <r>
      <rPr>
        <sz val="22"/>
        <rFont val="Times New Roman"/>
        <charset val="134"/>
      </rPr>
      <t>:</t>
    </r>
    <r>
      <rPr>
        <sz val="22"/>
        <rFont val="方正仿宋_GBK"/>
        <charset val="134"/>
      </rPr>
      <t>岸线整治、消落区治理、滑坡治理、桥涵及附属工程等。</t>
    </r>
  </si>
  <si>
    <r>
      <rPr>
        <sz val="22"/>
        <rFont val="方正仿宋_GBK"/>
        <charset val="134"/>
      </rPr>
      <t>完成一期工程</t>
    </r>
    <r>
      <rPr>
        <sz val="22"/>
        <rFont val="Times New Roman"/>
        <charset val="134"/>
      </rPr>
      <t>80%</t>
    </r>
  </si>
  <si>
    <r>
      <rPr>
        <sz val="26"/>
        <rFont val="方正黑体_GBK"/>
        <charset val="134"/>
      </rPr>
      <t>八、熊健（</t>
    </r>
    <r>
      <rPr>
        <sz val="26"/>
        <rFont val="Times New Roman"/>
        <charset val="134"/>
      </rPr>
      <t>2</t>
    </r>
    <r>
      <rPr>
        <sz val="26"/>
        <rFont val="方正黑体_GBK"/>
        <charset val="134"/>
      </rPr>
      <t>个）</t>
    </r>
  </si>
  <si>
    <r>
      <rPr>
        <sz val="22"/>
        <rFont val="方正仿宋_GBK"/>
        <charset val="134"/>
      </rPr>
      <t>奉节县青莲复合光伏发电项目</t>
    </r>
  </si>
  <si>
    <r>
      <rPr>
        <sz val="22"/>
        <rFont val="方正仿宋_GBK"/>
        <charset val="134"/>
      </rPr>
      <t>奉节县夔州三峡清洁能源有限公司</t>
    </r>
  </si>
  <si>
    <r>
      <rPr>
        <sz val="22"/>
        <rFont val="方正仿宋_GBK"/>
        <charset val="134"/>
      </rPr>
      <t>熊健</t>
    </r>
  </si>
  <si>
    <r>
      <rPr>
        <sz val="22"/>
        <rFont val="方正仿宋_GBK"/>
        <charset val="134"/>
      </rPr>
      <t>青莲镇</t>
    </r>
  </si>
  <si>
    <r>
      <rPr>
        <sz val="22"/>
        <rFont val="方正仿宋_GBK"/>
        <charset val="134"/>
      </rPr>
      <t>装机规模</t>
    </r>
    <r>
      <rPr>
        <sz val="22"/>
        <rFont val="Times New Roman"/>
        <charset val="134"/>
      </rPr>
      <t>8</t>
    </r>
    <r>
      <rPr>
        <sz val="22"/>
        <rFont val="方正仿宋_GBK"/>
        <charset val="134"/>
      </rPr>
      <t>万千瓦光伏项目。</t>
    </r>
  </si>
  <si>
    <r>
      <rPr>
        <sz val="22"/>
        <rFont val="方正仿宋_GBK"/>
        <charset val="134"/>
      </rPr>
      <t>全容量并网投产</t>
    </r>
  </si>
  <si>
    <r>
      <rPr>
        <sz val="22"/>
        <rFont val="方正仿宋_GBK"/>
        <charset val="134"/>
      </rPr>
      <t>奉节县历史遗留和关闭矿山地质环境治理恢复与土地复垦项目</t>
    </r>
  </si>
  <si>
    <r>
      <rPr>
        <sz val="22"/>
        <rFont val="方正仿宋_GBK"/>
        <charset val="134"/>
      </rPr>
      <t>县国土整治中心</t>
    </r>
  </si>
  <si>
    <r>
      <rPr>
        <sz val="22"/>
        <rFont val="方正仿宋_GBK"/>
        <charset val="134"/>
      </rPr>
      <t>县规划自然资源局</t>
    </r>
  </si>
  <si>
    <r>
      <rPr>
        <sz val="22"/>
        <rFont val="方正仿宋_GBK"/>
        <charset val="134"/>
      </rPr>
      <t>杨前禄</t>
    </r>
  </si>
  <si>
    <r>
      <rPr>
        <sz val="22"/>
        <rFont val="Times New Roman"/>
        <charset val="134"/>
      </rPr>
      <t>2022-2025</t>
    </r>
    <r>
      <rPr>
        <sz val="22"/>
        <rFont val="方正仿宋_GBK"/>
        <charset val="134"/>
      </rPr>
      <t>年将完成</t>
    </r>
    <r>
      <rPr>
        <sz val="22"/>
        <rFont val="Times New Roman"/>
        <charset val="134"/>
      </rPr>
      <t>600</t>
    </r>
    <r>
      <rPr>
        <sz val="22"/>
        <rFont val="方正仿宋_GBK"/>
        <charset val="134"/>
      </rPr>
      <t>亩。主要建设内容：建构筑物拆除，场地平整，表土覆盖，植被重构，保土排水等工程。</t>
    </r>
  </si>
  <si>
    <r>
      <rPr>
        <sz val="22"/>
        <rFont val="方正仿宋_GBK"/>
        <charset val="134"/>
      </rPr>
      <t>完成总工程量的</t>
    </r>
    <r>
      <rPr>
        <sz val="22"/>
        <rFont val="Times New Roman"/>
        <charset val="134"/>
      </rPr>
      <t>83%</t>
    </r>
  </si>
  <si>
    <r>
      <rPr>
        <sz val="26"/>
        <rFont val="方正黑体_GBK"/>
        <charset val="134"/>
      </rPr>
      <t>九、黄双双（</t>
    </r>
    <r>
      <rPr>
        <sz val="26"/>
        <rFont val="Times New Roman"/>
        <charset val="134"/>
      </rPr>
      <t>2</t>
    </r>
    <r>
      <rPr>
        <sz val="26"/>
        <rFont val="方正黑体_GBK"/>
        <charset val="134"/>
      </rPr>
      <t>个）</t>
    </r>
  </si>
  <si>
    <r>
      <rPr>
        <sz val="22"/>
        <rFont val="方正仿宋_GBK"/>
        <charset val="134"/>
      </rPr>
      <t>奉节县生态工业园区中药材科研成果转换及配套改造提升工程</t>
    </r>
  </si>
  <si>
    <r>
      <rPr>
        <sz val="22"/>
        <rFont val="方正仿宋_GBK"/>
        <charset val="134"/>
      </rPr>
      <t>黄双双</t>
    </r>
  </si>
  <si>
    <r>
      <rPr>
        <sz val="22"/>
        <rFont val="方正仿宋_GBK"/>
        <charset val="134"/>
      </rPr>
      <t>本项目用地面积</t>
    </r>
    <r>
      <rPr>
        <sz val="22"/>
        <rFont val="Times New Roman"/>
        <charset val="134"/>
      </rPr>
      <t>35623.00m²</t>
    </r>
    <r>
      <rPr>
        <sz val="22"/>
        <rFont val="方正仿宋_GBK"/>
        <charset val="134"/>
      </rPr>
      <t>（约</t>
    </r>
    <r>
      <rPr>
        <sz val="22"/>
        <rFont val="Times New Roman"/>
        <charset val="134"/>
      </rPr>
      <t>53.43</t>
    </r>
    <r>
      <rPr>
        <sz val="22"/>
        <rFont val="方正仿宋_GBK"/>
        <charset val="134"/>
      </rPr>
      <t>亩），新建建筑面积</t>
    </r>
    <r>
      <rPr>
        <sz val="22"/>
        <rFont val="Times New Roman"/>
        <charset val="134"/>
      </rPr>
      <t>85044.53m²</t>
    </r>
    <r>
      <rPr>
        <sz val="22"/>
        <rFont val="方正仿宋_GBK"/>
        <charset val="134"/>
      </rPr>
      <t>，包括新建标准厂房</t>
    </r>
    <r>
      <rPr>
        <sz val="22"/>
        <rFont val="Times New Roman"/>
        <charset val="134"/>
      </rPr>
      <t>73421.93m²</t>
    </r>
    <r>
      <rPr>
        <sz val="22"/>
        <rFont val="方正仿宋_GBK"/>
        <charset val="134"/>
      </rPr>
      <t>、配套用房</t>
    </r>
    <r>
      <rPr>
        <sz val="22"/>
        <rFont val="Times New Roman"/>
        <charset val="134"/>
      </rPr>
      <t>11622.60m²</t>
    </r>
    <r>
      <rPr>
        <sz val="22"/>
        <rFont val="方正仿宋_GBK"/>
        <charset val="134"/>
      </rPr>
      <t>。同时完善园区基础设施工程及绿化、消防、安全、道路及硬质铺装等辅助设施和给排水、电气等公用工程。建设内容主要包括：土建工程、装饰装修工程、安装工程、绿化、道路及场地硬化、室外综合管网、设施设备等工程。</t>
    </r>
  </si>
  <si>
    <r>
      <rPr>
        <sz val="22"/>
        <rFont val="方正仿宋_GBK"/>
        <charset val="134"/>
      </rPr>
      <t>奉节县生态工业园眼镜镜架表面处理车间及工业污水处理厂建设项目</t>
    </r>
  </si>
  <si>
    <r>
      <rPr>
        <sz val="22"/>
        <rFont val="方正仿宋_GBK"/>
        <charset val="134"/>
      </rPr>
      <t>年处理</t>
    </r>
    <r>
      <rPr>
        <sz val="22"/>
        <rFont val="Times New Roman"/>
        <charset val="134"/>
      </rPr>
      <t>2000</t>
    </r>
    <r>
      <rPr>
        <sz val="22"/>
        <rFont val="方正仿宋_GBK"/>
        <charset val="134"/>
      </rPr>
      <t>万副眼镜镜架车间及其工业污水处理厂。</t>
    </r>
  </si>
  <si>
    <r>
      <rPr>
        <sz val="26"/>
        <rFont val="方正黑体_GBK"/>
        <charset val="134"/>
      </rPr>
      <t>十、王云（</t>
    </r>
    <r>
      <rPr>
        <sz val="26"/>
        <rFont val="Times New Roman"/>
        <charset val="134"/>
      </rPr>
      <t>1</t>
    </r>
    <r>
      <rPr>
        <sz val="26"/>
        <rFont val="方正黑体_GBK"/>
        <charset val="134"/>
      </rPr>
      <t>个）</t>
    </r>
  </si>
  <si>
    <r>
      <rPr>
        <sz val="22"/>
        <rFont val="方正仿宋_GBK"/>
        <charset val="134"/>
      </rPr>
      <t>重庆市奉节菜籽坝抽水蓄能电站项目</t>
    </r>
  </si>
  <si>
    <r>
      <rPr>
        <sz val="22"/>
        <rFont val="方正仿宋_GBK"/>
        <charset val="134"/>
      </rPr>
      <t>奉节菜籽坝抽蓄清洁能源有限公司</t>
    </r>
  </si>
  <si>
    <r>
      <rPr>
        <sz val="22"/>
        <rFont val="方正仿宋_GBK"/>
        <charset val="134"/>
      </rPr>
      <t>王</t>
    </r>
    <r>
      <rPr>
        <sz val="22"/>
        <rFont val="Times New Roman"/>
        <charset val="134"/>
      </rPr>
      <t xml:space="preserve">  </t>
    </r>
    <r>
      <rPr>
        <sz val="22"/>
        <rFont val="方正仿宋_GBK"/>
        <charset val="134"/>
      </rPr>
      <t>云</t>
    </r>
  </si>
  <si>
    <r>
      <rPr>
        <sz val="22"/>
        <rFont val="方正仿宋_GBK"/>
        <charset val="134"/>
      </rPr>
      <t>电站装机容量</t>
    </r>
    <r>
      <rPr>
        <sz val="22"/>
        <rFont val="Times New Roman"/>
        <charset val="134"/>
      </rPr>
      <t>1200MW</t>
    </r>
    <r>
      <rPr>
        <sz val="22"/>
        <rFont val="方正仿宋_GBK"/>
        <charset val="134"/>
      </rPr>
      <t>，上水库总库容</t>
    </r>
    <r>
      <rPr>
        <sz val="22"/>
        <rFont val="Times New Roman"/>
        <charset val="134"/>
      </rPr>
      <t>648</t>
    </r>
    <r>
      <rPr>
        <sz val="22"/>
        <rFont val="方正仿宋_GBK"/>
        <charset val="134"/>
      </rPr>
      <t>万</t>
    </r>
    <r>
      <rPr>
        <sz val="22"/>
        <rFont val="Times New Roman"/>
        <charset val="134"/>
      </rPr>
      <t>m3</t>
    </r>
    <r>
      <rPr>
        <sz val="22"/>
        <rFont val="方正仿宋_GBK"/>
        <charset val="134"/>
      </rPr>
      <t>，最大坝高</t>
    </r>
    <r>
      <rPr>
        <sz val="22"/>
        <rFont val="Times New Roman"/>
        <charset val="134"/>
      </rPr>
      <t>117m</t>
    </r>
    <r>
      <rPr>
        <sz val="22"/>
        <rFont val="方正仿宋_GBK"/>
        <charset val="134"/>
      </rPr>
      <t>，下水库总库容</t>
    </r>
    <r>
      <rPr>
        <sz val="22"/>
        <rFont val="Times New Roman"/>
        <charset val="134"/>
      </rPr>
      <t>1055</t>
    </r>
    <r>
      <rPr>
        <sz val="22"/>
        <rFont val="方正仿宋_GBK"/>
        <charset val="134"/>
      </rPr>
      <t>万</t>
    </r>
    <r>
      <rPr>
        <sz val="22"/>
        <rFont val="Times New Roman"/>
        <charset val="134"/>
      </rPr>
      <t>m3</t>
    </r>
    <r>
      <rPr>
        <sz val="22"/>
        <rFont val="方正仿宋_GBK"/>
        <charset val="134"/>
      </rPr>
      <t>，最大坝高</t>
    </r>
    <r>
      <rPr>
        <sz val="22"/>
        <rFont val="Times New Roman"/>
        <charset val="134"/>
      </rPr>
      <t>114m</t>
    </r>
    <r>
      <rPr>
        <sz val="22"/>
        <rFont val="方正仿宋_GBK"/>
        <charset val="134"/>
      </rPr>
      <t>。</t>
    </r>
  </si>
  <si>
    <r>
      <rPr>
        <sz val="22"/>
        <rFont val="方正仿宋_GBK"/>
        <charset val="134"/>
      </rPr>
      <t>完成通风兼安全洞连接道路进场便道、供水供电建设；</t>
    </r>
    <r>
      <rPr>
        <sz val="22"/>
        <rFont val="Times New Roman"/>
        <charset val="134"/>
      </rPr>
      <t>5</t>
    </r>
    <r>
      <rPr>
        <sz val="22"/>
        <rFont val="方正仿宋_GBK"/>
        <charset val="134"/>
      </rPr>
      <t>月份通风兼安全洞、进场道路开工建设；</t>
    </r>
    <r>
      <rPr>
        <sz val="22"/>
        <rFont val="Times New Roman"/>
        <charset val="134"/>
      </rPr>
      <t>12</t>
    </r>
    <r>
      <rPr>
        <sz val="22"/>
        <rFont val="方正仿宋_GBK"/>
        <charset val="134"/>
      </rPr>
      <t>月份上下库连接路、业主营地、进场交通洞开工建设；完成永久用地税费支付，完成筹建期部分项目的征地补偿。</t>
    </r>
  </si>
  <si>
    <r>
      <rPr>
        <sz val="26"/>
        <rFont val="方正黑体_GBK"/>
        <charset val="134"/>
      </rPr>
      <t>十一、何永芬（</t>
    </r>
    <r>
      <rPr>
        <sz val="26"/>
        <rFont val="Times New Roman"/>
        <charset val="134"/>
      </rPr>
      <t>2</t>
    </r>
    <r>
      <rPr>
        <sz val="26"/>
        <rFont val="方正黑体_GBK"/>
        <charset val="134"/>
      </rPr>
      <t>个）</t>
    </r>
  </si>
  <si>
    <r>
      <rPr>
        <sz val="22"/>
        <rFont val="方正仿宋_GBK"/>
        <charset val="134"/>
      </rPr>
      <t>奉节县</t>
    </r>
    <r>
      <rPr>
        <sz val="22"/>
        <rFont val="Times New Roman"/>
        <charset val="134"/>
      </rPr>
      <t>2024</t>
    </r>
    <r>
      <rPr>
        <sz val="22"/>
        <rFont val="方正仿宋_GBK"/>
        <charset val="134"/>
      </rPr>
      <t>高标准农田改造提升示范项目</t>
    </r>
  </si>
  <si>
    <r>
      <rPr>
        <sz val="22"/>
        <rFont val="方正仿宋_GBK"/>
        <charset val="134"/>
      </rPr>
      <t>县农田项目建设中心</t>
    </r>
  </si>
  <si>
    <r>
      <rPr>
        <sz val="22"/>
        <rFont val="方正仿宋_GBK"/>
        <charset val="134"/>
      </rPr>
      <t>县农业</t>
    </r>
    <r>
      <rPr>
        <sz val="22"/>
        <rFont val="Times New Roman"/>
        <charset val="134"/>
      </rPr>
      <t xml:space="preserve">
</t>
    </r>
    <r>
      <rPr>
        <sz val="22"/>
        <rFont val="方正仿宋_GBK"/>
        <charset val="134"/>
      </rPr>
      <t>农村委</t>
    </r>
  </si>
  <si>
    <r>
      <rPr>
        <sz val="22"/>
        <rFont val="方正仿宋_GBK"/>
        <charset val="134"/>
      </rPr>
      <t>刘方令</t>
    </r>
  </si>
  <si>
    <r>
      <rPr>
        <sz val="22"/>
        <rFont val="方正仿宋_GBK"/>
        <charset val="134"/>
      </rPr>
      <t>何永芬</t>
    </r>
  </si>
  <si>
    <r>
      <rPr>
        <sz val="22"/>
        <rFont val="方正仿宋_GBK"/>
        <charset val="134"/>
      </rPr>
      <t>力争达到</t>
    </r>
    <r>
      <rPr>
        <sz val="22"/>
        <rFont val="Times New Roman"/>
        <charset val="134"/>
      </rPr>
      <t>4</t>
    </r>
    <r>
      <rPr>
        <sz val="22"/>
        <rFont val="方正仿宋_GBK"/>
        <charset val="134"/>
      </rPr>
      <t>万亩，目前市上还未下达建设任务。建设内容：土地整治，土壤改良，水利设施，道路设施。</t>
    </r>
  </si>
  <si>
    <r>
      <rPr>
        <sz val="22"/>
        <rFont val="方正仿宋_GBK"/>
        <charset val="134"/>
      </rPr>
      <t>奉节县</t>
    </r>
    <r>
      <rPr>
        <sz val="22"/>
        <rFont val="Times New Roman"/>
        <charset val="134"/>
      </rPr>
      <t>2024</t>
    </r>
    <r>
      <rPr>
        <sz val="22"/>
        <rFont val="方正仿宋_GBK"/>
        <charset val="134"/>
      </rPr>
      <t>年水土保持重点工程（柳池小流域）</t>
    </r>
  </si>
  <si>
    <r>
      <rPr>
        <sz val="22"/>
        <rFont val="方正仿宋_GBK"/>
        <charset val="134"/>
      </rPr>
      <t>县水土保持站</t>
    </r>
  </si>
  <si>
    <r>
      <rPr>
        <sz val="22"/>
        <rFont val="方正仿宋_GBK"/>
        <charset val="134"/>
      </rPr>
      <t>鹤峰乡</t>
    </r>
  </si>
  <si>
    <r>
      <rPr>
        <sz val="22"/>
        <rFont val="方正仿宋_GBK"/>
        <charset val="134"/>
      </rPr>
      <t>治理水土流失面积</t>
    </r>
    <r>
      <rPr>
        <sz val="22"/>
        <rFont val="Times New Roman"/>
        <charset val="134"/>
      </rPr>
      <t>25km2</t>
    </r>
    <r>
      <rPr>
        <sz val="22"/>
        <rFont val="方正仿宋_GBK"/>
        <charset val="134"/>
      </rPr>
      <t>。</t>
    </r>
  </si>
  <si>
    <r>
      <rPr>
        <sz val="26"/>
        <rFont val="方正黑体_GBK"/>
        <charset val="134"/>
      </rPr>
      <t>十二、张红（</t>
    </r>
    <r>
      <rPr>
        <sz val="26"/>
        <rFont val="Times New Roman"/>
        <charset val="134"/>
      </rPr>
      <t>2</t>
    </r>
    <r>
      <rPr>
        <sz val="26"/>
        <rFont val="方正黑体_GBK"/>
        <charset val="134"/>
      </rPr>
      <t>个）</t>
    </r>
  </si>
  <si>
    <r>
      <rPr>
        <sz val="22"/>
        <rFont val="方正仿宋_GBK"/>
        <charset val="134"/>
      </rPr>
      <t>国网重庆奉节供电公司生产运检综合用房</t>
    </r>
  </si>
  <si>
    <r>
      <rPr>
        <sz val="22"/>
        <rFont val="方正仿宋_GBK"/>
        <charset val="134"/>
      </rPr>
      <t>国网奉节供电公司</t>
    </r>
  </si>
  <si>
    <r>
      <rPr>
        <sz val="22"/>
        <rFont val="方正仿宋_GBK"/>
        <charset val="134"/>
      </rPr>
      <t>县经济信息委</t>
    </r>
  </si>
  <si>
    <r>
      <rPr>
        <sz val="22"/>
        <rFont val="方正仿宋_GBK"/>
        <charset val="134"/>
      </rPr>
      <t>李</t>
    </r>
    <r>
      <rPr>
        <sz val="22"/>
        <rFont val="Times New Roman"/>
        <charset val="134"/>
      </rPr>
      <t xml:space="preserve">  </t>
    </r>
    <r>
      <rPr>
        <sz val="22"/>
        <rFont val="方正仿宋_GBK"/>
        <charset val="134"/>
      </rPr>
      <t>俊</t>
    </r>
  </si>
  <si>
    <r>
      <rPr>
        <sz val="22"/>
        <rFont val="方正仿宋_GBK"/>
        <charset val="134"/>
      </rPr>
      <t>建设规模</t>
    </r>
    <r>
      <rPr>
        <sz val="22"/>
        <rFont val="Times New Roman"/>
        <charset val="134"/>
      </rPr>
      <t>12499.14</t>
    </r>
    <r>
      <rPr>
        <sz val="22"/>
        <rFont val="方正仿宋_GBK"/>
        <charset val="134"/>
      </rPr>
      <t>平方米，地上</t>
    </r>
    <r>
      <rPr>
        <sz val="22"/>
        <rFont val="Times New Roman"/>
        <charset val="134"/>
      </rPr>
      <t>9</t>
    </r>
    <r>
      <rPr>
        <sz val="22"/>
        <rFont val="方正仿宋_GBK"/>
        <charset val="134"/>
      </rPr>
      <t>层地下</t>
    </r>
    <r>
      <rPr>
        <sz val="22"/>
        <rFont val="Times New Roman"/>
        <charset val="134"/>
      </rPr>
      <t>1</t>
    </r>
    <r>
      <rPr>
        <sz val="22"/>
        <rFont val="方正仿宋_GBK"/>
        <charset val="134"/>
      </rPr>
      <t>层，框架结构；主要布置机关办公室、会议室、档案室等综合管理用房；布置调度生产、变电运检、输电运检等专业用房；布置车库、食堂等配套设施用房。</t>
    </r>
  </si>
  <si>
    <r>
      <rPr>
        <sz val="22"/>
        <rFont val="方正仿宋_GBK"/>
        <charset val="134"/>
      </rPr>
      <t>主体完工</t>
    </r>
  </si>
  <si>
    <r>
      <rPr>
        <sz val="22"/>
        <rFont val="方正仿宋_GBK"/>
        <charset val="134"/>
      </rPr>
      <t>中国邮政集团有限公司重庆市奉节县分公司</t>
    </r>
  </si>
  <si>
    <r>
      <rPr>
        <sz val="22"/>
        <rFont val="方正仿宋_GBK"/>
        <charset val="134"/>
      </rPr>
      <t>占地约</t>
    </r>
    <r>
      <rPr>
        <sz val="22"/>
        <rFont val="Times New Roman"/>
        <charset val="134"/>
      </rPr>
      <t>15</t>
    </r>
    <r>
      <rPr>
        <sz val="22"/>
        <rFont val="方正仿宋_GBK"/>
        <charset val="134"/>
      </rPr>
      <t>亩，配套物流设施设备。降低快递企业运营成本，实现农村乡镇全覆盖，全县建制村直接通邮率达</t>
    </r>
    <r>
      <rPr>
        <sz val="22"/>
        <rFont val="Times New Roman"/>
        <charset val="134"/>
      </rPr>
      <t>100%</t>
    </r>
    <r>
      <rPr>
        <sz val="22"/>
        <rFont val="方正仿宋_GBK"/>
        <charset val="134"/>
      </rPr>
      <t>。建成邮政专业服务的综合服务中心。</t>
    </r>
  </si>
  <si>
    <r>
      <rPr>
        <sz val="26"/>
        <rFont val="方正黑体_GBK"/>
        <charset val="134"/>
      </rPr>
      <t>十三、吴应俊（</t>
    </r>
    <r>
      <rPr>
        <sz val="26"/>
        <rFont val="Times New Roman"/>
        <charset val="134"/>
      </rPr>
      <t>2</t>
    </r>
    <r>
      <rPr>
        <sz val="26"/>
        <rFont val="方正黑体_GBK"/>
        <charset val="134"/>
      </rPr>
      <t>个）</t>
    </r>
  </si>
  <si>
    <r>
      <rPr>
        <sz val="22"/>
        <rFont val="方正仿宋_GBK"/>
        <charset val="134"/>
      </rPr>
      <t>奉节县城区公共停车场建设项目</t>
    </r>
  </si>
  <si>
    <r>
      <rPr>
        <sz val="22"/>
        <rFont val="方正仿宋_GBK"/>
        <charset val="134"/>
      </rPr>
      <t>吴应俊</t>
    </r>
  </si>
  <si>
    <r>
      <rPr>
        <sz val="22"/>
        <rFont val="方正仿宋_GBK"/>
        <charset val="134"/>
      </rPr>
      <t>永安街道</t>
    </r>
    <r>
      <rPr>
        <sz val="22"/>
        <rFont val="Times New Roman"/>
        <charset val="134"/>
      </rPr>
      <t xml:space="preserve">      </t>
    </r>
    <r>
      <rPr>
        <sz val="22"/>
        <rFont val="方正仿宋_GBK"/>
        <charset val="134"/>
      </rPr>
      <t>鱼复街道</t>
    </r>
  </si>
  <si>
    <r>
      <rPr>
        <sz val="22"/>
        <rFont val="方正仿宋_GBK"/>
        <charset val="134"/>
      </rPr>
      <t>项目用地面积</t>
    </r>
    <r>
      <rPr>
        <sz val="22"/>
        <rFont val="Times New Roman"/>
        <charset val="134"/>
      </rPr>
      <t>69678</t>
    </r>
    <r>
      <rPr>
        <sz val="22"/>
        <rFont val="方正仿宋_GBK"/>
        <charset val="134"/>
      </rPr>
      <t>平方米，容积率</t>
    </r>
    <r>
      <rPr>
        <sz val="22"/>
        <rFont val="Times New Roman"/>
        <charset val="134"/>
      </rPr>
      <t>2.2</t>
    </r>
    <r>
      <rPr>
        <sz val="22"/>
        <rFont val="方正仿宋_GBK"/>
        <charset val="134"/>
      </rPr>
      <t>，总建筑面积</t>
    </r>
    <r>
      <rPr>
        <sz val="22"/>
        <rFont val="Times New Roman"/>
        <charset val="134"/>
      </rPr>
      <t>203555</t>
    </r>
    <r>
      <rPr>
        <sz val="22"/>
        <rFont val="方正仿宋_GBK"/>
        <charset val="134"/>
      </rPr>
      <t>平方米。其中住宅</t>
    </r>
    <r>
      <rPr>
        <sz val="22"/>
        <rFont val="Times New Roman"/>
        <charset val="134"/>
      </rPr>
      <t>149247</t>
    </r>
    <r>
      <rPr>
        <sz val="22"/>
        <rFont val="方正仿宋_GBK"/>
        <charset val="134"/>
      </rPr>
      <t>平方米，商业</t>
    </r>
    <r>
      <rPr>
        <sz val="22"/>
        <rFont val="Times New Roman"/>
        <charset val="134"/>
      </rPr>
      <t>1785</t>
    </r>
    <r>
      <rPr>
        <sz val="22"/>
        <rFont val="方正仿宋_GBK"/>
        <charset val="134"/>
      </rPr>
      <t>平方米，车库</t>
    </r>
    <r>
      <rPr>
        <sz val="22"/>
        <rFont val="Times New Roman"/>
        <charset val="134"/>
      </rPr>
      <t>52523</t>
    </r>
    <r>
      <rPr>
        <sz val="22"/>
        <rFont val="方正仿宋_GBK"/>
        <charset val="134"/>
      </rPr>
      <t>平方米。</t>
    </r>
  </si>
  <si>
    <r>
      <rPr>
        <sz val="22"/>
        <rFont val="方正仿宋_GBK"/>
        <charset val="134"/>
      </rPr>
      <t>奉节县甘溪沟冷链物流集散中心建设项目</t>
    </r>
  </si>
  <si>
    <r>
      <rPr>
        <sz val="22"/>
        <rFont val="方正仿宋_GBK"/>
        <charset val="134"/>
      </rPr>
      <t>重庆夔旭冷链物流有限公司</t>
    </r>
  </si>
  <si>
    <r>
      <rPr>
        <sz val="22"/>
        <rFont val="方正仿宋_GBK"/>
        <charset val="134"/>
      </rPr>
      <t>朱衣镇</t>
    </r>
  </si>
  <si>
    <r>
      <rPr>
        <sz val="22"/>
        <rFont val="方正仿宋_GBK"/>
        <charset val="134"/>
      </rPr>
      <t>占地面积约</t>
    </r>
    <r>
      <rPr>
        <sz val="22"/>
        <rFont val="Times New Roman"/>
        <charset val="134"/>
      </rPr>
      <t>30</t>
    </r>
    <r>
      <rPr>
        <sz val="22"/>
        <rFont val="方正仿宋_GBK"/>
        <charset val="134"/>
      </rPr>
      <t>亩，建成生鲜农产品冷冻冷藏、分类分拣、仓储物流和销售于一体的配送中心，其中一期占地</t>
    </r>
    <r>
      <rPr>
        <sz val="22"/>
        <rFont val="Times New Roman"/>
        <charset val="134"/>
      </rPr>
      <t>16</t>
    </r>
    <r>
      <rPr>
        <sz val="22"/>
        <rFont val="方正仿宋_GBK"/>
        <charset val="134"/>
      </rPr>
      <t>亩，二期占地</t>
    </r>
    <r>
      <rPr>
        <sz val="22"/>
        <rFont val="Times New Roman"/>
        <charset val="134"/>
      </rPr>
      <t>14</t>
    </r>
    <r>
      <rPr>
        <sz val="22"/>
        <rFont val="方正仿宋_GBK"/>
        <charset val="134"/>
      </rPr>
      <t>亩。</t>
    </r>
  </si>
  <si>
    <r>
      <rPr>
        <sz val="22"/>
        <rFont val="方正仿宋_GBK"/>
        <charset val="134"/>
      </rPr>
      <t>完成一期项目建设</t>
    </r>
  </si>
  <si>
    <r>
      <rPr>
        <sz val="26"/>
        <rFont val="方正黑体_GBK"/>
        <charset val="134"/>
      </rPr>
      <t>十四、熊宣林（</t>
    </r>
    <r>
      <rPr>
        <sz val="26"/>
        <rFont val="Times New Roman"/>
        <charset val="134"/>
      </rPr>
      <t>2</t>
    </r>
    <r>
      <rPr>
        <sz val="26"/>
        <rFont val="方正黑体_GBK"/>
        <charset val="134"/>
      </rPr>
      <t>个）</t>
    </r>
  </si>
  <si>
    <r>
      <rPr>
        <sz val="22"/>
        <rFont val="方正仿宋_GBK"/>
        <charset val="134"/>
      </rPr>
      <t>奉节县冯坪乡龙坝村至兴隆镇龙门村公路工程</t>
    </r>
  </si>
  <si>
    <r>
      <rPr>
        <sz val="22"/>
        <rFont val="方正仿宋_GBK"/>
        <charset val="134"/>
      </rPr>
      <t>奉节县菜籽坝抽蓄清洁能源有限公司</t>
    </r>
  </si>
  <si>
    <r>
      <rPr>
        <sz val="22"/>
        <rFont val="方正仿宋_GBK"/>
        <charset val="134"/>
      </rPr>
      <t>熊宣林</t>
    </r>
  </si>
  <si>
    <r>
      <rPr>
        <sz val="22"/>
        <rFont val="方正仿宋_GBK"/>
        <charset val="134"/>
      </rPr>
      <t>冯坪乡</t>
    </r>
  </si>
  <si>
    <r>
      <rPr>
        <sz val="22"/>
        <rFont val="方正仿宋_GBK"/>
        <charset val="134"/>
      </rPr>
      <t>全长</t>
    </r>
    <r>
      <rPr>
        <sz val="22"/>
        <rFont val="Times New Roman"/>
        <charset val="134"/>
      </rPr>
      <t>8.2Km</t>
    </r>
    <r>
      <rPr>
        <sz val="22"/>
        <rFont val="方正仿宋_GBK"/>
        <charset val="134"/>
      </rPr>
      <t>，其中双龙大桥长</t>
    </r>
    <r>
      <rPr>
        <sz val="22"/>
        <rFont val="Times New Roman"/>
        <charset val="134"/>
      </rPr>
      <t>302m</t>
    </r>
    <r>
      <rPr>
        <sz val="22"/>
        <rFont val="方正仿宋_GBK"/>
        <charset val="134"/>
      </rPr>
      <t>，三级公路，路宽</t>
    </r>
    <r>
      <rPr>
        <sz val="22"/>
        <rFont val="Times New Roman"/>
        <charset val="134"/>
      </rPr>
      <t>7.5m</t>
    </r>
    <r>
      <rPr>
        <sz val="22"/>
        <rFont val="方正仿宋_GBK"/>
        <charset val="134"/>
      </rPr>
      <t>，沥青混凝土路面。</t>
    </r>
  </si>
  <si>
    <r>
      <rPr>
        <sz val="24"/>
        <rFont val="方正仿宋_GBK"/>
        <charset val="134"/>
      </rPr>
      <t>完成工程量</t>
    </r>
    <r>
      <rPr>
        <sz val="24"/>
        <rFont val="Times New Roman"/>
        <charset val="134"/>
      </rPr>
      <t>50%</t>
    </r>
  </si>
  <si>
    <r>
      <rPr>
        <sz val="22"/>
        <rFont val="方正仿宋_GBK"/>
        <charset val="134"/>
      </rPr>
      <t>奉节县兴隆镇中心卫生院建设工程（奉节县第二人民医院）</t>
    </r>
  </si>
  <si>
    <r>
      <rPr>
        <sz val="22"/>
        <rFont val="方正仿宋_GBK"/>
        <charset val="134"/>
      </rPr>
      <t>县第二人民医院</t>
    </r>
  </si>
  <si>
    <r>
      <rPr>
        <sz val="22"/>
        <rFont val="方正仿宋_GBK"/>
        <charset val="134"/>
      </rPr>
      <t>县卫生健康委</t>
    </r>
  </si>
  <si>
    <r>
      <rPr>
        <sz val="22"/>
        <rFont val="方正仿宋_GBK"/>
        <charset val="134"/>
      </rPr>
      <t>杨锦江</t>
    </r>
  </si>
  <si>
    <r>
      <rPr>
        <sz val="22"/>
        <rFont val="方正仿宋_GBK"/>
        <charset val="134"/>
      </rPr>
      <t>兴隆镇</t>
    </r>
  </si>
  <si>
    <r>
      <rPr>
        <sz val="22"/>
        <rFont val="方正仿宋_GBK"/>
        <charset val="134"/>
      </rPr>
      <t>项目用地</t>
    </r>
    <r>
      <rPr>
        <sz val="22"/>
        <rFont val="Times New Roman"/>
        <charset val="134"/>
      </rPr>
      <t>55</t>
    </r>
    <r>
      <rPr>
        <sz val="22"/>
        <rFont val="方正仿宋_GBK"/>
        <charset val="134"/>
      </rPr>
      <t>亩，建设门诊、住院部及附属配套设施</t>
    </r>
    <r>
      <rPr>
        <sz val="22"/>
        <rFont val="Times New Roman"/>
        <charset val="134"/>
      </rPr>
      <t>33225</t>
    </r>
    <r>
      <rPr>
        <sz val="22"/>
        <rFont val="方正仿宋_GBK"/>
        <charset val="134"/>
      </rPr>
      <t>㎡。</t>
    </r>
  </si>
  <si>
    <r>
      <rPr>
        <sz val="26"/>
        <rFont val="方正黑体_GBK"/>
        <charset val="134"/>
      </rPr>
      <t>十五、向城钢（</t>
    </r>
    <r>
      <rPr>
        <sz val="26"/>
        <rFont val="Times New Roman"/>
        <charset val="134"/>
      </rPr>
      <t>2</t>
    </r>
    <r>
      <rPr>
        <sz val="26"/>
        <rFont val="方正黑体_GBK"/>
        <charset val="134"/>
      </rPr>
      <t>个）</t>
    </r>
  </si>
  <si>
    <r>
      <rPr>
        <sz val="22"/>
        <rFont val="方正仿宋_GBK"/>
        <charset val="134"/>
      </rPr>
      <t>奉节县石岗公平复合光伏发电项目</t>
    </r>
  </si>
  <si>
    <r>
      <rPr>
        <sz val="22"/>
        <rFont val="方正仿宋_GBK"/>
        <charset val="134"/>
      </rPr>
      <t>向城钢</t>
    </r>
  </si>
  <si>
    <r>
      <rPr>
        <sz val="22"/>
        <rFont val="方正仿宋_GBK"/>
        <charset val="134"/>
      </rPr>
      <t>石岗乡</t>
    </r>
    <r>
      <rPr>
        <sz val="22"/>
        <rFont val="Times New Roman"/>
        <charset val="134"/>
      </rPr>
      <t xml:space="preserve">
</t>
    </r>
    <r>
      <rPr>
        <sz val="22"/>
        <rFont val="方正仿宋_GBK"/>
        <charset val="134"/>
      </rPr>
      <t>公平镇</t>
    </r>
  </si>
  <si>
    <r>
      <rPr>
        <sz val="22"/>
        <rFont val="方正仿宋_GBK"/>
        <charset val="134"/>
      </rPr>
      <t>装机规模</t>
    </r>
    <r>
      <rPr>
        <sz val="22"/>
        <rFont val="Times New Roman"/>
        <charset val="134"/>
      </rPr>
      <t>10</t>
    </r>
    <r>
      <rPr>
        <sz val="22"/>
        <rFont val="方正仿宋_GBK"/>
        <charset val="134"/>
      </rPr>
      <t>万千瓦光伏项目。</t>
    </r>
  </si>
  <si>
    <r>
      <rPr>
        <sz val="22"/>
        <rFont val="方正仿宋_GBK"/>
        <charset val="134"/>
      </rPr>
      <t>奉节县长龙山旅游景区综合开发项目</t>
    </r>
  </si>
  <si>
    <r>
      <rPr>
        <sz val="22"/>
        <rFont val="方正仿宋_GBK"/>
        <charset val="134"/>
      </rPr>
      <t>公平镇</t>
    </r>
  </si>
  <si>
    <r>
      <rPr>
        <sz val="22"/>
        <rFont val="方正仿宋_GBK"/>
        <charset val="134"/>
      </rPr>
      <t>长龙山景区总建设用地面积</t>
    </r>
    <r>
      <rPr>
        <sz val="22"/>
        <rFont val="Times New Roman"/>
        <charset val="134"/>
      </rPr>
      <t xml:space="preserve"> 64935.40 </t>
    </r>
    <r>
      <rPr>
        <sz val="22"/>
        <rFont val="方正仿宋_GBK"/>
        <charset val="134"/>
      </rPr>
      <t>㎡（合</t>
    </r>
    <r>
      <rPr>
        <sz val="22"/>
        <rFont val="Times New Roman"/>
        <charset val="134"/>
      </rPr>
      <t xml:space="preserve"> 97.40 </t>
    </r>
    <r>
      <rPr>
        <sz val="22"/>
        <rFont val="方正仿宋_GBK"/>
        <charset val="134"/>
      </rPr>
      <t>亩），新建建筑面积</t>
    </r>
    <r>
      <rPr>
        <sz val="22"/>
        <rFont val="Times New Roman"/>
        <charset val="134"/>
      </rPr>
      <t xml:space="preserve"> 17378.00 </t>
    </r>
    <r>
      <rPr>
        <sz val="22"/>
        <rFont val="方正仿宋_GBK"/>
        <charset val="134"/>
      </rPr>
      <t>㎡，改造建筑面积</t>
    </r>
    <r>
      <rPr>
        <sz val="22"/>
        <rFont val="Times New Roman"/>
        <charset val="134"/>
      </rPr>
      <t xml:space="preserve"> 780.00 </t>
    </r>
    <r>
      <rPr>
        <sz val="22"/>
        <rFont val="方正仿宋_GBK"/>
        <charset val="134"/>
      </rPr>
      <t>㎡，并完善景区公共设施工程。项目主要建设内容如下：</t>
    </r>
    <r>
      <rPr>
        <sz val="22"/>
        <rFont val="Times New Roman"/>
        <charset val="134"/>
      </rPr>
      <t>1</t>
    </r>
    <r>
      <rPr>
        <sz val="22"/>
        <rFont val="方正仿宋_GBK"/>
        <charset val="134"/>
      </rPr>
      <t>、建筑工程。新建长龙景区仿古建筑</t>
    </r>
    <r>
      <rPr>
        <sz val="22"/>
        <rFont val="Times New Roman"/>
        <charset val="134"/>
      </rPr>
      <t xml:space="preserve"> 1378.00 </t>
    </r>
    <r>
      <rPr>
        <sz val="22"/>
        <rFont val="方正仿宋_GBK"/>
        <charset val="134"/>
      </rPr>
      <t>㎡、游客服务中心</t>
    </r>
    <r>
      <rPr>
        <sz val="22"/>
        <rFont val="Times New Roman"/>
        <charset val="134"/>
      </rPr>
      <t xml:space="preserve"> 7000.00 </t>
    </r>
    <r>
      <rPr>
        <sz val="22"/>
        <rFont val="方正仿宋_GBK"/>
        <charset val="134"/>
      </rPr>
      <t>㎡，古韵文化街</t>
    </r>
    <r>
      <rPr>
        <sz val="22"/>
        <rFont val="Times New Roman"/>
        <charset val="134"/>
      </rPr>
      <t xml:space="preserve"> 8000.00 </t>
    </r>
    <r>
      <rPr>
        <sz val="22"/>
        <rFont val="方正仿宋_GBK"/>
        <charset val="134"/>
      </rPr>
      <t>㎡、生态停车场</t>
    </r>
    <r>
      <rPr>
        <sz val="22"/>
        <rFont val="Times New Roman"/>
        <charset val="134"/>
      </rPr>
      <t xml:space="preserve"> 1000.00 </t>
    </r>
    <r>
      <rPr>
        <sz val="22"/>
        <rFont val="方正仿宋_GBK"/>
        <charset val="134"/>
      </rPr>
      <t>㎡；对现状古建筑提升改造</t>
    </r>
    <r>
      <rPr>
        <sz val="22"/>
        <rFont val="Times New Roman"/>
        <charset val="134"/>
      </rPr>
      <t xml:space="preserve"> 780.00 </t>
    </r>
    <r>
      <rPr>
        <sz val="22"/>
        <rFont val="方正仿宋_GBK"/>
        <charset val="134"/>
      </rPr>
      <t>㎡。</t>
    </r>
    <r>
      <rPr>
        <sz val="22"/>
        <rFont val="Times New Roman"/>
        <charset val="134"/>
      </rPr>
      <t>2</t>
    </r>
    <r>
      <rPr>
        <sz val="22"/>
        <rFont val="方正仿宋_GBK"/>
        <charset val="134"/>
      </rPr>
      <t>、景区园林工程。进行景区硬质铺装</t>
    </r>
    <r>
      <rPr>
        <sz val="22"/>
        <rFont val="Times New Roman"/>
        <charset val="134"/>
      </rPr>
      <t xml:space="preserve"> 18640.00 </t>
    </r>
    <r>
      <rPr>
        <sz val="22"/>
        <rFont val="方正仿宋_GBK"/>
        <charset val="134"/>
      </rPr>
      <t>㎡、生态改善种植</t>
    </r>
    <r>
      <rPr>
        <sz val="22"/>
        <rFont val="Times New Roman"/>
        <charset val="134"/>
      </rPr>
      <t xml:space="preserve"> 9196.00 </t>
    </r>
    <r>
      <rPr>
        <sz val="22"/>
        <rFont val="方正仿宋_GBK"/>
        <charset val="134"/>
      </rPr>
      <t>㎡，新建游步道</t>
    </r>
    <r>
      <rPr>
        <sz val="22"/>
        <rFont val="Times New Roman"/>
        <charset val="134"/>
      </rPr>
      <t xml:space="preserve"> 1000.00m</t>
    </r>
    <r>
      <rPr>
        <sz val="22"/>
        <rFont val="方正仿宋_GBK"/>
        <charset val="134"/>
      </rPr>
      <t>、改造游步道</t>
    </r>
    <r>
      <rPr>
        <sz val="22"/>
        <rFont val="Times New Roman"/>
        <charset val="134"/>
      </rPr>
      <t xml:space="preserve"> 3650.00m</t>
    </r>
    <r>
      <rPr>
        <sz val="22"/>
        <rFont val="方正仿宋_GBK"/>
        <charset val="134"/>
      </rPr>
      <t>，新建生态停车场</t>
    </r>
    <r>
      <rPr>
        <sz val="22"/>
        <rFont val="Times New Roman"/>
        <charset val="134"/>
      </rPr>
      <t xml:space="preserve"> 3000.00</t>
    </r>
    <r>
      <rPr>
        <sz val="22"/>
        <rFont val="方正仿宋_GBK"/>
        <charset val="134"/>
      </rPr>
      <t>㎡、水景</t>
    </r>
    <r>
      <rPr>
        <sz val="22"/>
        <rFont val="Times New Roman"/>
        <charset val="134"/>
      </rPr>
      <t xml:space="preserve"> 150.00 </t>
    </r>
    <r>
      <rPr>
        <sz val="22"/>
        <rFont val="方正仿宋_GBK"/>
        <charset val="134"/>
      </rPr>
      <t>㎡、凉亭</t>
    </r>
    <r>
      <rPr>
        <sz val="22"/>
        <rFont val="Times New Roman"/>
        <charset val="134"/>
      </rPr>
      <t xml:space="preserve"> 9 </t>
    </r>
    <r>
      <rPr>
        <sz val="22"/>
        <rFont val="方正仿宋_GBK"/>
        <charset val="134"/>
      </rPr>
      <t>个、围墙</t>
    </r>
    <r>
      <rPr>
        <sz val="22"/>
        <rFont val="Times New Roman"/>
        <charset val="134"/>
      </rPr>
      <t xml:space="preserve"> 1300.00m</t>
    </r>
    <r>
      <rPr>
        <sz val="22"/>
        <rFont val="方正仿宋_GBK"/>
        <charset val="134"/>
      </rPr>
      <t>，栏杆</t>
    </r>
    <r>
      <rPr>
        <sz val="22"/>
        <rFont val="Times New Roman"/>
        <charset val="134"/>
      </rPr>
      <t xml:space="preserve"> 2500.00m</t>
    </r>
    <r>
      <rPr>
        <sz val="22"/>
        <rFont val="方正仿宋_GBK"/>
        <charset val="134"/>
      </rPr>
      <t>、景区小品</t>
    </r>
    <r>
      <rPr>
        <sz val="22"/>
        <rFont val="Times New Roman"/>
        <charset val="134"/>
      </rPr>
      <t xml:space="preserve"> 9 </t>
    </r>
    <r>
      <rPr>
        <sz val="22"/>
        <rFont val="方正仿宋_GBK"/>
        <charset val="134"/>
      </rPr>
      <t>个，并完善景区夜景照明、标识系统、环卫设施等。</t>
    </r>
    <r>
      <rPr>
        <sz val="22"/>
        <rFont val="Times New Roman"/>
        <charset val="134"/>
      </rPr>
      <t>3</t>
    </r>
    <r>
      <rPr>
        <sz val="22"/>
        <rFont val="方正仿宋_GBK"/>
        <charset val="134"/>
      </rPr>
      <t>、公共设施工程。对景区主干道拓宽</t>
    </r>
    <r>
      <rPr>
        <sz val="22"/>
        <rFont val="Times New Roman"/>
        <charset val="134"/>
      </rPr>
      <t xml:space="preserve"> 5400.00m</t>
    </r>
    <r>
      <rPr>
        <sz val="22"/>
        <rFont val="方正仿宋_GBK"/>
        <charset val="134"/>
      </rPr>
      <t>、观光车道拓宽</t>
    </r>
    <r>
      <rPr>
        <sz val="22"/>
        <rFont val="Times New Roman"/>
        <charset val="134"/>
      </rPr>
      <t xml:space="preserve"> 1850.00m</t>
    </r>
    <r>
      <rPr>
        <sz val="22"/>
        <rFont val="方正仿宋_GBK"/>
        <charset val="134"/>
      </rPr>
      <t>，新建给水管网</t>
    </r>
    <r>
      <rPr>
        <sz val="22"/>
        <rFont val="Times New Roman"/>
        <charset val="134"/>
      </rPr>
      <t xml:space="preserve"> 5705.00m</t>
    </r>
    <r>
      <rPr>
        <sz val="22"/>
        <rFont val="方正仿宋_GBK"/>
        <charset val="134"/>
      </rPr>
      <t>、排水管网</t>
    </r>
    <r>
      <rPr>
        <sz val="22"/>
        <rFont val="Times New Roman"/>
        <charset val="134"/>
      </rPr>
      <t xml:space="preserve"> 4358.00m</t>
    </r>
    <r>
      <rPr>
        <sz val="22"/>
        <rFont val="方正仿宋_GBK"/>
        <charset val="134"/>
      </rPr>
      <t>、电力管网</t>
    </r>
    <r>
      <rPr>
        <sz val="22"/>
        <rFont val="Times New Roman"/>
        <charset val="134"/>
      </rPr>
      <t xml:space="preserve"> 7345.00m</t>
    </r>
    <r>
      <rPr>
        <sz val="22"/>
        <rFont val="方正仿宋_GBK"/>
        <charset val="134"/>
      </rPr>
      <t>、通信管网</t>
    </r>
    <r>
      <rPr>
        <sz val="22"/>
        <rFont val="Times New Roman"/>
        <charset val="134"/>
      </rPr>
      <t xml:space="preserve"> 3156.00m</t>
    </r>
    <r>
      <rPr>
        <sz val="22"/>
        <rFont val="方正仿宋_GBK"/>
        <charset val="134"/>
      </rPr>
      <t>，新建斜行电梯</t>
    </r>
    <r>
      <rPr>
        <sz val="22"/>
        <rFont val="Times New Roman"/>
        <charset val="134"/>
      </rPr>
      <t xml:space="preserve"> 280.00m</t>
    </r>
    <r>
      <rPr>
        <sz val="22"/>
        <rFont val="方正仿宋_GBK"/>
        <charset val="134"/>
      </rPr>
      <t>，进行环境整治</t>
    </r>
    <r>
      <rPr>
        <sz val="22"/>
        <rFont val="Times New Roman"/>
        <charset val="134"/>
      </rPr>
      <t xml:space="preserve"> 21183.00 </t>
    </r>
    <r>
      <rPr>
        <sz val="22"/>
        <rFont val="方正仿宋_GBK"/>
        <charset val="134"/>
      </rPr>
      <t>㎡、大门改造</t>
    </r>
    <r>
      <rPr>
        <sz val="22"/>
        <rFont val="Times New Roman"/>
        <charset val="134"/>
      </rPr>
      <t xml:space="preserve"> 1 </t>
    </r>
    <r>
      <rPr>
        <sz val="22"/>
        <rFont val="方正仿宋_GBK"/>
        <charset val="134"/>
      </rPr>
      <t>项，打造智慧旅游系统</t>
    </r>
    <r>
      <rPr>
        <sz val="22"/>
        <rFont val="Times New Roman"/>
        <charset val="134"/>
      </rPr>
      <t xml:space="preserve"> 1 </t>
    </r>
    <r>
      <rPr>
        <sz val="22"/>
        <rFont val="方正仿宋_GBK"/>
        <charset val="134"/>
      </rPr>
      <t>套，购置观光车</t>
    </r>
    <r>
      <rPr>
        <sz val="22"/>
        <rFont val="Times New Roman"/>
        <charset val="134"/>
      </rPr>
      <t xml:space="preserve"> 30 </t>
    </r>
    <r>
      <rPr>
        <sz val="22"/>
        <rFont val="方正仿宋_GBK"/>
        <charset val="134"/>
      </rPr>
      <t>辆。</t>
    </r>
  </si>
  <si>
    <r>
      <rPr>
        <sz val="26"/>
        <rFont val="方正黑体_GBK"/>
        <charset val="134"/>
      </rPr>
      <t>十六、肖洪波（</t>
    </r>
    <r>
      <rPr>
        <sz val="26"/>
        <rFont val="Times New Roman"/>
        <charset val="134"/>
      </rPr>
      <t>1</t>
    </r>
    <r>
      <rPr>
        <sz val="26"/>
        <rFont val="方正黑体_GBK"/>
        <charset val="134"/>
      </rPr>
      <t>个）</t>
    </r>
  </si>
  <si>
    <r>
      <rPr>
        <sz val="22"/>
        <rFont val="方正仿宋_GBK"/>
        <charset val="134"/>
      </rPr>
      <t>奉节县公安局公平派出所业务技术用房建设工程</t>
    </r>
  </si>
  <si>
    <r>
      <rPr>
        <sz val="22"/>
        <rFont val="方正仿宋_GBK"/>
        <charset val="134"/>
      </rPr>
      <t>县公安局</t>
    </r>
  </si>
  <si>
    <r>
      <rPr>
        <sz val="22"/>
        <rFont val="方正仿宋_GBK"/>
        <charset val="134"/>
      </rPr>
      <t>郑锐</t>
    </r>
  </si>
  <si>
    <r>
      <rPr>
        <sz val="22"/>
        <rFont val="方正仿宋_GBK"/>
        <charset val="134"/>
      </rPr>
      <t>肖洪波</t>
    </r>
  </si>
  <si>
    <r>
      <rPr>
        <sz val="22"/>
        <rFont val="方正仿宋_GBK"/>
        <charset val="134"/>
      </rPr>
      <t>规模：用地面积</t>
    </r>
    <r>
      <rPr>
        <sz val="22"/>
        <rFont val="Times New Roman"/>
        <charset val="134"/>
      </rPr>
      <t>2568.44</t>
    </r>
    <r>
      <rPr>
        <sz val="22"/>
        <rFont val="方正仿宋_GBK"/>
        <charset val="134"/>
      </rPr>
      <t>㎡，建设派出所业务技术用房</t>
    </r>
    <r>
      <rPr>
        <sz val="22"/>
        <rFont val="Times New Roman"/>
        <charset val="134"/>
      </rPr>
      <t>1</t>
    </r>
    <r>
      <rPr>
        <sz val="22"/>
        <rFont val="方正仿宋_GBK"/>
        <charset val="134"/>
      </rPr>
      <t>座（</t>
    </r>
    <r>
      <rPr>
        <sz val="22"/>
        <rFont val="Times New Roman"/>
        <charset val="134"/>
      </rPr>
      <t>4</t>
    </r>
    <r>
      <rPr>
        <sz val="22"/>
        <rFont val="方正仿宋_GBK"/>
        <charset val="134"/>
      </rPr>
      <t>层），建筑面积</t>
    </r>
    <r>
      <rPr>
        <sz val="22"/>
        <rFont val="Times New Roman"/>
        <charset val="134"/>
      </rPr>
      <t>2477.44</t>
    </r>
    <r>
      <rPr>
        <sz val="22"/>
        <rFont val="方正仿宋_GBK"/>
        <charset val="134"/>
      </rPr>
      <t>㎡。内容：土建工程、装饰工程、安防系统建设、设备购置等。</t>
    </r>
  </si>
  <si>
    <r>
      <rPr>
        <sz val="26"/>
        <rFont val="方正黑体_GBK"/>
        <charset val="134"/>
      </rPr>
      <t>十七、马德凤（</t>
    </r>
    <r>
      <rPr>
        <sz val="26"/>
        <rFont val="Times New Roman"/>
        <charset val="134"/>
      </rPr>
      <t>2</t>
    </r>
    <r>
      <rPr>
        <sz val="26"/>
        <rFont val="方正黑体_GBK"/>
        <charset val="134"/>
      </rPr>
      <t>个）</t>
    </r>
  </si>
  <si>
    <r>
      <rPr>
        <sz val="22"/>
        <rFont val="方正仿宋_GBK"/>
        <charset val="134"/>
      </rPr>
      <t>奉节县朱衣社会福利院</t>
    </r>
  </si>
  <si>
    <r>
      <rPr>
        <sz val="22"/>
        <rFont val="方正仿宋_GBK"/>
        <charset val="134"/>
      </rPr>
      <t>县民</t>
    </r>
    <r>
      <rPr>
        <sz val="18"/>
        <rFont val="方正仿宋_GBK"/>
        <charset val="134"/>
      </rPr>
      <t>政局</t>
    </r>
  </si>
  <si>
    <r>
      <rPr>
        <sz val="22"/>
        <rFont val="方正仿宋_GBK"/>
        <charset val="134"/>
      </rPr>
      <t>刘芳</t>
    </r>
  </si>
  <si>
    <r>
      <rPr>
        <sz val="22"/>
        <rFont val="方正仿宋_GBK"/>
        <charset val="134"/>
      </rPr>
      <t>马德凤</t>
    </r>
  </si>
  <si>
    <r>
      <rPr>
        <sz val="22"/>
        <rFont val="方正仿宋_GBK"/>
        <charset val="134"/>
      </rPr>
      <t>建筑面积</t>
    </r>
    <r>
      <rPr>
        <sz val="18"/>
        <rFont val="Times New Roman"/>
        <charset val="134"/>
      </rPr>
      <t>21500</t>
    </r>
    <r>
      <rPr>
        <sz val="18"/>
        <rFont val="方正仿宋_GBK"/>
        <charset val="134"/>
      </rPr>
      <t>㎡，建设床位</t>
    </r>
    <r>
      <rPr>
        <sz val="18"/>
        <rFont val="Times New Roman"/>
        <charset val="134"/>
      </rPr>
      <t>500</t>
    </r>
    <r>
      <rPr>
        <sz val="18"/>
        <rFont val="方正仿宋_GBK"/>
        <charset val="134"/>
      </rPr>
      <t>张。</t>
    </r>
  </si>
  <si>
    <r>
      <rPr>
        <sz val="22"/>
        <rFont val="方正仿宋_GBK"/>
        <charset val="134"/>
      </rPr>
      <t>完成概算批复工作。</t>
    </r>
  </si>
  <si>
    <r>
      <rPr>
        <sz val="22"/>
        <rFont val="方正仿宋_GBK"/>
        <charset val="134"/>
      </rPr>
      <t>奉节县中医院感染性疾病科建设项目</t>
    </r>
  </si>
  <si>
    <r>
      <rPr>
        <sz val="22"/>
        <rFont val="方正仿宋_GBK"/>
        <charset val="134"/>
      </rPr>
      <t>县中医院</t>
    </r>
  </si>
  <si>
    <r>
      <rPr>
        <sz val="22"/>
        <rFont val="方正仿宋_GBK"/>
        <charset val="134"/>
      </rPr>
      <t>建筑面积</t>
    </r>
    <r>
      <rPr>
        <sz val="18"/>
        <rFont val="Times New Roman"/>
        <charset val="134"/>
      </rPr>
      <t>4045.08</t>
    </r>
    <r>
      <rPr>
        <sz val="18"/>
        <rFont val="方正仿宋_GBK"/>
        <charset val="134"/>
      </rPr>
      <t>㎡，其中：地上</t>
    </r>
    <r>
      <rPr>
        <sz val="18"/>
        <rFont val="Times New Roman"/>
        <charset val="134"/>
      </rPr>
      <t>2613.54m²</t>
    </r>
    <r>
      <rPr>
        <sz val="18"/>
        <rFont val="方正仿宋_GBK"/>
        <charset val="134"/>
      </rPr>
      <t>；地下</t>
    </r>
    <r>
      <rPr>
        <sz val="18"/>
        <rFont val="Times New Roman"/>
        <charset val="134"/>
      </rPr>
      <t>1431.54m²</t>
    </r>
    <r>
      <rPr>
        <sz val="18"/>
        <rFont val="方正仿宋_GBK"/>
        <charset val="134"/>
      </rPr>
      <t>。</t>
    </r>
  </si>
  <si>
    <r>
      <rPr>
        <sz val="22"/>
        <rFont val="方正仿宋_GBK"/>
        <charset val="134"/>
      </rPr>
      <t>完成施工图设计工作。</t>
    </r>
  </si>
  <si>
    <r>
      <rPr>
        <sz val="26"/>
        <rFont val="方正黑体_GBK"/>
        <charset val="134"/>
      </rPr>
      <t>十八、于潜（</t>
    </r>
    <r>
      <rPr>
        <sz val="26"/>
        <rFont val="Times New Roman"/>
        <charset val="134"/>
      </rPr>
      <t>2</t>
    </r>
    <r>
      <rPr>
        <sz val="26"/>
        <rFont val="方正黑体_GBK"/>
        <charset val="134"/>
      </rPr>
      <t>个）</t>
    </r>
  </si>
  <si>
    <r>
      <rPr>
        <sz val="22"/>
        <rFont val="方正仿宋_GBK"/>
        <charset val="134"/>
      </rPr>
      <t>奉节县老城片区老旧小区改造项目</t>
    </r>
  </si>
  <si>
    <r>
      <rPr>
        <sz val="22"/>
        <rFont val="方正仿宋_GBK"/>
        <charset val="134"/>
      </rPr>
      <t>县住保中心</t>
    </r>
  </si>
  <si>
    <r>
      <rPr>
        <sz val="22"/>
        <rFont val="方正仿宋_GBK"/>
        <charset val="134"/>
      </rPr>
      <t>于</t>
    </r>
    <r>
      <rPr>
        <sz val="22"/>
        <rFont val="Times New Roman"/>
        <charset val="134"/>
      </rPr>
      <t xml:space="preserve">  </t>
    </r>
    <r>
      <rPr>
        <sz val="22"/>
        <rFont val="方正仿宋_GBK"/>
        <charset val="134"/>
      </rPr>
      <t>潜</t>
    </r>
  </si>
  <si>
    <r>
      <rPr>
        <sz val="22"/>
        <rFont val="方正仿宋_GBK"/>
        <charset val="134"/>
      </rPr>
      <t>县城内</t>
    </r>
  </si>
  <si>
    <r>
      <rPr>
        <sz val="22"/>
        <rFont val="方正仿宋_GBK"/>
        <charset val="134"/>
      </rPr>
      <t>涉及永安街道朝阳社区、临江小院、夔州街道胡家坝社区三个项目。其中朝阳社区改造计划包括车行道改造</t>
    </r>
    <r>
      <rPr>
        <sz val="22"/>
        <rFont val="Times New Roman"/>
        <charset val="134"/>
      </rPr>
      <t>19000m2</t>
    </r>
    <r>
      <rPr>
        <sz val="22"/>
        <rFont val="方正仿宋_GBK"/>
        <charset val="134"/>
      </rPr>
      <t>、居民活动场地改造</t>
    </r>
    <r>
      <rPr>
        <sz val="22"/>
        <rFont val="Times New Roman"/>
        <charset val="134"/>
      </rPr>
      <t>17000m2</t>
    </r>
    <r>
      <rPr>
        <sz val="22"/>
        <rFont val="方正仿宋_GBK"/>
        <charset val="134"/>
      </rPr>
      <t>，以及绿化提升、雨污管网改造等内容。临江小院改造计划包括改造公共空间</t>
    </r>
    <r>
      <rPr>
        <sz val="22"/>
        <rFont val="Times New Roman"/>
        <charset val="134"/>
      </rPr>
      <t>7627.8</t>
    </r>
    <r>
      <rPr>
        <sz val="22"/>
        <rFont val="方正仿宋_GBK"/>
        <charset val="134"/>
      </rPr>
      <t>㎡、建筑</t>
    </r>
    <r>
      <rPr>
        <sz val="22"/>
        <rFont val="Times New Roman"/>
        <charset val="134"/>
      </rPr>
      <t xml:space="preserve"> 11 </t>
    </r>
    <r>
      <rPr>
        <sz val="22"/>
        <rFont val="方正仿宋_GBK"/>
        <charset val="134"/>
      </rPr>
      <t>栋。胡家坝社区改造计划包括配套用房提升</t>
    </r>
    <r>
      <rPr>
        <sz val="22"/>
        <rFont val="Times New Roman"/>
        <charset val="134"/>
      </rPr>
      <t>4000m2</t>
    </r>
    <r>
      <rPr>
        <sz val="22"/>
        <rFont val="方正仿宋_GBK"/>
        <charset val="134"/>
      </rPr>
      <t>、景观提升</t>
    </r>
    <r>
      <rPr>
        <sz val="22"/>
        <rFont val="Times New Roman"/>
        <charset val="134"/>
      </rPr>
      <t>16000m2</t>
    </r>
    <r>
      <rPr>
        <sz val="22"/>
        <rFont val="方正仿宋_GBK"/>
        <charset val="134"/>
      </rPr>
      <t>、基础设施提升</t>
    </r>
    <r>
      <rPr>
        <sz val="22"/>
        <rFont val="Times New Roman"/>
        <charset val="134"/>
      </rPr>
      <t>212366m2</t>
    </r>
    <r>
      <rPr>
        <sz val="22"/>
        <rFont val="方正仿宋_GBK"/>
        <charset val="134"/>
      </rPr>
      <t>等建设内容。</t>
    </r>
  </si>
  <si>
    <r>
      <rPr>
        <sz val="22"/>
        <rFont val="方正仿宋_GBK"/>
        <charset val="134"/>
      </rPr>
      <t>完成水利局宿舍、朝阳社区、胡家坝社区改造</t>
    </r>
  </si>
  <si>
    <r>
      <rPr>
        <sz val="22"/>
        <rFont val="方正仿宋_GBK"/>
        <charset val="134"/>
      </rPr>
      <t>三峡工程重庆库区瞿塘峡吊嘴危岩防治工程</t>
    </r>
  </si>
  <si>
    <r>
      <rPr>
        <sz val="22"/>
        <rFont val="方正仿宋_GBK"/>
        <charset val="134"/>
      </rPr>
      <t>县地质灾害防治中心</t>
    </r>
  </si>
  <si>
    <r>
      <rPr>
        <sz val="22"/>
        <rFont val="方正仿宋_GBK"/>
        <charset val="134"/>
      </rPr>
      <t>永乐镇</t>
    </r>
  </si>
  <si>
    <r>
      <rPr>
        <sz val="22"/>
        <rFont val="方正仿宋_GBK"/>
        <charset val="134"/>
      </rPr>
      <t>局部清除</t>
    </r>
    <r>
      <rPr>
        <sz val="22"/>
        <rFont val="Times New Roman"/>
        <charset val="134"/>
      </rPr>
      <t>+</t>
    </r>
    <r>
      <rPr>
        <sz val="22"/>
        <rFont val="方正仿宋_GBK"/>
        <charset val="134"/>
      </rPr>
      <t>锚固的工程治理。</t>
    </r>
  </si>
  <si>
    <r>
      <rPr>
        <sz val="26"/>
        <rFont val="方正黑体_GBK"/>
        <charset val="134"/>
      </rPr>
      <t>十九、黎源（</t>
    </r>
    <r>
      <rPr>
        <sz val="26"/>
        <rFont val="Times New Roman"/>
        <charset val="134"/>
      </rPr>
      <t>2</t>
    </r>
    <r>
      <rPr>
        <sz val="26"/>
        <rFont val="方正黑体_GBK"/>
        <charset val="134"/>
      </rPr>
      <t>个）</t>
    </r>
  </si>
  <si>
    <r>
      <rPr>
        <sz val="22"/>
        <rFont val="方正仿宋_GBK"/>
        <charset val="134"/>
      </rPr>
      <t>重庆市奉节县百岛湖水库工程</t>
    </r>
  </si>
  <si>
    <r>
      <rPr>
        <sz val="22"/>
        <rFont val="方正仿宋_GBK"/>
        <charset val="134"/>
      </rPr>
      <t>县水电开发公司</t>
    </r>
  </si>
  <si>
    <r>
      <rPr>
        <sz val="22"/>
        <rFont val="方正仿宋_GBK"/>
        <charset val="134"/>
      </rPr>
      <t>黎</t>
    </r>
    <r>
      <rPr>
        <sz val="22"/>
        <rFont val="Times New Roman"/>
        <charset val="134"/>
      </rPr>
      <t xml:space="preserve">  </t>
    </r>
    <r>
      <rPr>
        <sz val="22"/>
        <rFont val="方正仿宋_GBK"/>
        <charset val="134"/>
      </rPr>
      <t>源</t>
    </r>
  </si>
  <si>
    <r>
      <rPr>
        <sz val="22"/>
        <rFont val="方正仿宋_GBK"/>
        <charset val="134"/>
      </rPr>
      <t>红土乡</t>
    </r>
  </si>
  <si>
    <r>
      <rPr>
        <sz val="22"/>
        <rFont val="方正仿宋_GBK"/>
        <charset val="134"/>
      </rPr>
      <t>建设</t>
    </r>
    <r>
      <rPr>
        <sz val="22"/>
        <rFont val="Times New Roman"/>
        <charset val="134"/>
      </rPr>
      <t>1</t>
    </r>
    <r>
      <rPr>
        <sz val="22"/>
        <rFont val="方正仿宋_GBK"/>
        <charset val="134"/>
      </rPr>
      <t>座总库容为</t>
    </r>
    <r>
      <rPr>
        <sz val="22"/>
        <rFont val="Times New Roman"/>
        <charset val="134"/>
      </rPr>
      <t>1056</t>
    </r>
    <r>
      <rPr>
        <sz val="22"/>
        <rFont val="方正仿宋_GBK"/>
        <charset val="134"/>
      </rPr>
      <t>万</t>
    </r>
    <r>
      <rPr>
        <sz val="22"/>
        <rFont val="Times New Roman"/>
        <charset val="134"/>
      </rPr>
      <t>m³</t>
    </r>
    <r>
      <rPr>
        <sz val="22"/>
        <rFont val="方正仿宋_GBK"/>
        <charset val="134"/>
      </rPr>
      <t>的中型水库。</t>
    </r>
  </si>
  <si>
    <r>
      <rPr>
        <sz val="22"/>
        <rFont val="方正仿宋_GBK"/>
        <charset val="134"/>
      </rPr>
      <t>完成至施工任务</t>
    </r>
    <r>
      <rPr>
        <sz val="22"/>
        <rFont val="Times New Roman"/>
        <charset val="134"/>
      </rPr>
      <t>20%</t>
    </r>
  </si>
  <si>
    <r>
      <rPr>
        <sz val="22"/>
        <rFont val="方正仿宋_GBK"/>
        <charset val="134"/>
      </rPr>
      <t>奉节县乡村振兴示范项目（二期）</t>
    </r>
  </si>
  <si>
    <r>
      <rPr>
        <sz val="22"/>
        <rFont val="方正仿宋_GBK"/>
        <charset val="134"/>
      </rPr>
      <t>奉节县橙乡旅游开发有限公司</t>
    </r>
  </si>
  <si>
    <r>
      <rPr>
        <sz val="22"/>
        <rFont val="方正仿宋_GBK"/>
        <charset val="134"/>
      </rPr>
      <t>县乡村振兴局</t>
    </r>
  </si>
  <si>
    <r>
      <rPr>
        <sz val="22"/>
        <rFont val="方正仿宋_GBK"/>
        <charset val="134"/>
      </rPr>
      <t>马毅</t>
    </r>
  </si>
  <si>
    <r>
      <rPr>
        <sz val="22"/>
        <rFont val="方正仿宋_GBK"/>
        <charset val="134"/>
      </rPr>
      <t>黎源</t>
    </r>
  </si>
  <si>
    <r>
      <rPr>
        <sz val="16"/>
        <rFont val="方正仿宋_GBK"/>
        <charset val="134"/>
      </rPr>
      <t>项目总用地约</t>
    </r>
    <r>
      <rPr>
        <sz val="16"/>
        <rFont val="Times New Roman"/>
        <charset val="134"/>
      </rPr>
      <t>7468.395</t>
    </r>
    <r>
      <rPr>
        <sz val="16"/>
        <rFont val="方正仿宋_GBK"/>
        <charset val="134"/>
      </rPr>
      <t>亩。（</t>
    </r>
    <r>
      <rPr>
        <sz val="16"/>
        <rFont val="Times New Roman"/>
        <charset val="134"/>
      </rPr>
      <t>1</t>
    </r>
    <r>
      <rPr>
        <sz val="16"/>
        <rFont val="方正仿宋_GBK"/>
        <charset val="134"/>
      </rPr>
      <t>）白帝镇</t>
    </r>
    <r>
      <rPr>
        <sz val="16"/>
        <rFont val="Times New Roman"/>
        <charset val="134"/>
      </rPr>
      <t xml:space="preserve">  </t>
    </r>
    <r>
      <rPr>
        <sz val="16"/>
        <rFont val="方正仿宋_GBK"/>
        <charset val="134"/>
      </rPr>
      <t>乡村旅游基础设施：脐橙采摘园产业提升，民宿改造</t>
    </r>
    <r>
      <rPr>
        <sz val="16"/>
        <rFont val="Times New Roman"/>
        <charset val="134"/>
      </rPr>
      <t>1500.00</t>
    </r>
    <r>
      <rPr>
        <sz val="16"/>
        <rFont val="方正仿宋_GBK"/>
        <charset val="134"/>
      </rPr>
      <t>㎡，配套综合管网等。农村公共服务设施：蜂蜜橙子茶扶贫车间改造</t>
    </r>
    <r>
      <rPr>
        <sz val="16"/>
        <rFont val="Times New Roman"/>
        <charset val="134"/>
      </rPr>
      <t>500.00</t>
    </r>
    <r>
      <rPr>
        <sz val="16"/>
        <rFont val="方正仿宋_GBK"/>
        <charset val="134"/>
      </rPr>
      <t>㎡。（</t>
    </r>
    <r>
      <rPr>
        <sz val="16"/>
        <rFont val="Times New Roman"/>
        <charset val="134"/>
      </rPr>
      <t>2</t>
    </r>
    <r>
      <rPr>
        <sz val="16"/>
        <rFont val="方正仿宋_GBK"/>
        <charset val="134"/>
      </rPr>
      <t>）草堂镇</t>
    </r>
    <r>
      <rPr>
        <sz val="16"/>
        <rFont val="Times New Roman"/>
        <charset val="134"/>
      </rPr>
      <t xml:space="preserve">  </t>
    </r>
    <r>
      <rPr>
        <sz val="16"/>
        <rFont val="方正仿宋_GBK"/>
        <charset val="134"/>
      </rPr>
      <t>乡村旅游基础设施：道路及硬质铺装</t>
    </r>
    <r>
      <rPr>
        <sz val="16"/>
        <rFont val="Times New Roman"/>
        <charset val="134"/>
      </rPr>
      <t>21500.00</t>
    </r>
    <r>
      <rPr>
        <sz val="16"/>
        <rFont val="方正仿宋_GBK"/>
        <charset val="134"/>
      </rPr>
      <t>㎡，农村风光体验</t>
    </r>
    <r>
      <rPr>
        <sz val="16"/>
        <rFont val="Times New Roman"/>
        <charset val="134"/>
      </rPr>
      <t>620.00</t>
    </r>
    <r>
      <rPr>
        <sz val="16"/>
        <rFont val="方正仿宋_GBK"/>
        <charset val="134"/>
      </rPr>
      <t>亩，景观体验</t>
    </r>
    <r>
      <rPr>
        <sz val="16"/>
        <rFont val="Times New Roman"/>
        <charset val="134"/>
      </rPr>
      <t>2800.00</t>
    </r>
    <r>
      <rPr>
        <sz val="16"/>
        <rFont val="方正仿宋_GBK"/>
        <charset val="134"/>
      </rPr>
      <t>㎡，民宿改造</t>
    </r>
    <r>
      <rPr>
        <sz val="16"/>
        <rFont val="Times New Roman"/>
        <charset val="134"/>
      </rPr>
      <t>3000.00</t>
    </r>
    <r>
      <rPr>
        <sz val="16"/>
        <rFont val="方正仿宋_GBK"/>
        <charset val="134"/>
      </rPr>
      <t>㎡。农村公共服务设施：中药材基地打造</t>
    </r>
    <r>
      <rPr>
        <sz val="16"/>
        <rFont val="Times New Roman"/>
        <charset val="134"/>
      </rPr>
      <t>2000.00</t>
    </r>
    <r>
      <rPr>
        <sz val="16"/>
        <rFont val="方正仿宋_GBK"/>
        <charset val="134"/>
      </rPr>
      <t>亩，高标准精品脐橙产业园</t>
    </r>
    <r>
      <rPr>
        <sz val="16"/>
        <rFont val="Times New Roman"/>
        <charset val="134"/>
      </rPr>
      <t>2000.00</t>
    </r>
    <r>
      <rPr>
        <sz val="16"/>
        <rFont val="方正仿宋_GBK"/>
        <charset val="134"/>
      </rPr>
      <t>亩，新增避雨设施</t>
    </r>
    <r>
      <rPr>
        <sz val="16"/>
        <rFont val="Times New Roman"/>
        <charset val="134"/>
      </rPr>
      <t>500.00</t>
    </r>
    <r>
      <rPr>
        <sz val="16"/>
        <rFont val="方正仿宋_GBK"/>
        <charset val="134"/>
      </rPr>
      <t>亩，水肥一体化</t>
    </r>
    <r>
      <rPr>
        <sz val="16"/>
        <rFont val="Times New Roman"/>
        <charset val="134"/>
      </rPr>
      <t>150.00</t>
    </r>
    <r>
      <rPr>
        <sz val="16"/>
        <rFont val="方正仿宋_GBK"/>
        <charset val="134"/>
      </rPr>
      <t>亩，土地整治</t>
    </r>
    <r>
      <rPr>
        <sz val="16"/>
        <rFont val="Times New Roman"/>
        <charset val="134"/>
      </rPr>
      <t>300.00</t>
    </r>
    <r>
      <rPr>
        <sz val="16"/>
        <rFont val="方正仿宋_GBK"/>
        <charset val="134"/>
      </rPr>
      <t>亩，改造帮扶车间</t>
    </r>
    <r>
      <rPr>
        <sz val="16"/>
        <rFont val="Times New Roman"/>
        <charset val="134"/>
      </rPr>
      <t>2000.00</t>
    </r>
    <r>
      <rPr>
        <sz val="16"/>
        <rFont val="方正仿宋_GBK"/>
        <charset val="134"/>
      </rPr>
      <t>㎡。（</t>
    </r>
    <r>
      <rPr>
        <sz val="16"/>
        <rFont val="Times New Roman"/>
        <charset val="134"/>
      </rPr>
      <t>3</t>
    </r>
    <r>
      <rPr>
        <sz val="16"/>
        <rFont val="方正仿宋_GBK"/>
        <charset val="134"/>
      </rPr>
      <t>）康乐镇</t>
    </r>
    <r>
      <rPr>
        <sz val="16"/>
        <rFont val="Times New Roman"/>
        <charset val="134"/>
      </rPr>
      <t xml:space="preserve">  </t>
    </r>
    <r>
      <rPr>
        <sz val="16"/>
        <rFont val="方正仿宋_GBK"/>
        <charset val="134"/>
      </rPr>
      <t>乡村旅游基础设施：生态带修复</t>
    </r>
    <r>
      <rPr>
        <sz val="16"/>
        <rFont val="Times New Roman"/>
        <charset val="134"/>
      </rPr>
      <t>15000.00</t>
    </r>
    <r>
      <rPr>
        <sz val="16"/>
        <rFont val="方正仿宋_GBK"/>
        <charset val="134"/>
      </rPr>
      <t>㎡，民宿改造</t>
    </r>
    <r>
      <rPr>
        <sz val="16"/>
        <rFont val="Times New Roman"/>
        <charset val="134"/>
      </rPr>
      <t>2120.00</t>
    </r>
    <r>
      <rPr>
        <sz val="16"/>
        <rFont val="方正仿宋_GBK"/>
        <charset val="134"/>
      </rPr>
      <t>㎡，配套设施设备等。农村公共服务设施：高标准智慧脐橙产业园</t>
    </r>
    <r>
      <rPr>
        <sz val="16"/>
        <rFont val="Times New Roman"/>
        <charset val="134"/>
      </rPr>
      <t>800.00</t>
    </r>
    <r>
      <rPr>
        <sz val="16"/>
        <rFont val="方正仿宋_GBK"/>
        <charset val="134"/>
      </rPr>
      <t>亩，白茶示范园</t>
    </r>
    <r>
      <rPr>
        <sz val="16"/>
        <rFont val="Times New Roman"/>
        <charset val="134"/>
      </rPr>
      <t>1500.00</t>
    </r>
    <r>
      <rPr>
        <sz val="16"/>
        <rFont val="方正仿宋_GBK"/>
        <charset val="134"/>
      </rPr>
      <t>亩，蜂糖李示范园</t>
    </r>
    <r>
      <rPr>
        <sz val="16"/>
        <rFont val="Times New Roman"/>
        <charset val="134"/>
      </rPr>
      <t>300.00</t>
    </r>
    <r>
      <rPr>
        <sz val="16"/>
        <rFont val="方正仿宋_GBK"/>
        <charset val="134"/>
      </rPr>
      <t>亩，农产品加工产业园</t>
    </r>
    <r>
      <rPr>
        <sz val="16"/>
        <rFont val="Times New Roman"/>
        <charset val="134"/>
      </rPr>
      <t>8500.00</t>
    </r>
    <r>
      <rPr>
        <sz val="16"/>
        <rFont val="方正仿宋_GBK"/>
        <charset val="134"/>
      </rPr>
      <t>㎡，康乐镇返乡创业电商孵化园</t>
    </r>
    <r>
      <rPr>
        <sz val="16"/>
        <rFont val="Times New Roman"/>
        <charset val="134"/>
      </rPr>
      <t>16500.00</t>
    </r>
    <r>
      <rPr>
        <sz val="16"/>
        <rFont val="方正仿宋_GBK"/>
        <charset val="134"/>
      </rPr>
      <t>㎡。（</t>
    </r>
    <r>
      <rPr>
        <sz val="16"/>
        <rFont val="Times New Roman"/>
        <charset val="134"/>
      </rPr>
      <t>4</t>
    </r>
    <r>
      <rPr>
        <sz val="16"/>
        <rFont val="方正仿宋_GBK"/>
        <charset val="134"/>
      </rPr>
      <t>）永乐镇乡村旅游基础设施：道路及硬质铺装</t>
    </r>
    <r>
      <rPr>
        <sz val="16"/>
        <rFont val="Times New Roman"/>
        <charset val="134"/>
      </rPr>
      <t>54270.00</t>
    </r>
    <r>
      <rPr>
        <sz val="16"/>
        <rFont val="方正仿宋_GBK"/>
        <charset val="134"/>
      </rPr>
      <t>㎡，新建产业路</t>
    </r>
    <r>
      <rPr>
        <sz val="16"/>
        <rFont val="Times New Roman"/>
        <charset val="134"/>
      </rPr>
      <t>75000.00</t>
    </r>
    <r>
      <rPr>
        <sz val="16"/>
        <rFont val="方正仿宋_GBK"/>
        <charset val="134"/>
      </rPr>
      <t>㎡，新增防旱池</t>
    </r>
    <r>
      <rPr>
        <sz val="16"/>
        <rFont val="Times New Roman"/>
        <charset val="134"/>
      </rPr>
      <t>600m³</t>
    </r>
    <r>
      <rPr>
        <sz val="16"/>
        <rFont val="方正仿宋_GBK"/>
        <charset val="134"/>
      </rPr>
      <t>，新建提灌池</t>
    </r>
    <r>
      <rPr>
        <sz val="16"/>
        <rFont val="Times New Roman"/>
        <charset val="134"/>
      </rPr>
      <t>100m³</t>
    </r>
    <r>
      <rPr>
        <sz val="16"/>
        <rFont val="方正仿宋_GBK"/>
        <charset val="134"/>
      </rPr>
      <t>，研学基地打造</t>
    </r>
    <r>
      <rPr>
        <sz val="16"/>
        <rFont val="Times New Roman"/>
        <charset val="134"/>
      </rPr>
      <t>500.00</t>
    </r>
    <r>
      <rPr>
        <sz val="16"/>
        <rFont val="方正仿宋_GBK"/>
        <charset val="134"/>
      </rPr>
      <t>㎡，素质拓展基地</t>
    </r>
    <r>
      <rPr>
        <sz val="16"/>
        <rFont val="Times New Roman"/>
        <charset val="134"/>
      </rPr>
      <t>600.00</t>
    </r>
    <r>
      <rPr>
        <sz val="16"/>
        <rFont val="方正仿宋_GBK"/>
        <charset val="134"/>
      </rPr>
      <t>㎡，观景平台</t>
    </r>
    <r>
      <rPr>
        <sz val="16"/>
        <rFont val="Times New Roman"/>
        <charset val="134"/>
      </rPr>
      <t>374</t>
    </r>
    <r>
      <rPr>
        <sz val="16"/>
        <rFont val="方正仿宋_GBK"/>
        <charset val="134"/>
      </rPr>
      <t>㎡，游客接待中心改造</t>
    </r>
    <r>
      <rPr>
        <sz val="16"/>
        <rFont val="Times New Roman"/>
        <charset val="134"/>
      </rPr>
      <t>400</t>
    </r>
    <r>
      <rPr>
        <sz val="16"/>
        <rFont val="方正仿宋_GBK"/>
        <charset val="134"/>
      </rPr>
      <t>㎡，橙香荷塘改造</t>
    </r>
    <r>
      <rPr>
        <sz val="16"/>
        <rFont val="Times New Roman"/>
        <charset val="134"/>
      </rPr>
      <t>1930.00</t>
    </r>
    <r>
      <rPr>
        <sz val="16"/>
        <rFont val="方正仿宋_GBK"/>
        <charset val="134"/>
      </rPr>
      <t>㎡，科研基地改造</t>
    </r>
    <r>
      <rPr>
        <sz val="16"/>
        <rFont val="Times New Roman"/>
        <charset val="134"/>
      </rPr>
      <t>4100</t>
    </r>
    <r>
      <rPr>
        <sz val="16"/>
        <rFont val="方正仿宋_GBK"/>
        <charset val="134"/>
      </rPr>
      <t>㎡，民宿改造</t>
    </r>
    <r>
      <rPr>
        <sz val="16"/>
        <rFont val="Times New Roman"/>
        <charset val="134"/>
      </rPr>
      <t>900.00</t>
    </r>
    <r>
      <rPr>
        <sz val="16"/>
        <rFont val="方正仿宋_GBK"/>
        <charset val="134"/>
      </rPr>
      <t>㎡，配套设施设备等。农村公共服务设施：产地初加工和精深加工场地硬化</t>
    </r>
    <r>
      <rPr>
        <sz val="16"/>
        <rFont val="Times New Roman"/>
        <charset val="134"/>
      </rPr>
      <t>3000.00</t>
    </r>
    <r>
      <rPr>
        <sz val="16"/>
        <rFont val="方正仿宋_GBK"/>
        <charset val="134"/>
      </rPr>
      <t>㎡，一体化服务平台等。（</t>
    </r>
    <r>
      <rPr>
        <sz val="16"/>
        <rFont val="Times New Roman"/>
        <charset val="134"/>
      </rPr>
      <t>5</t>
    </r>
    <r>
      <rPr>
        <sz val="16"/>
        <rFont val="方正仿宋_GBK"/>
        <charset val="134"/>
      </rPr>
      <t>）岩湾乡农村公共服务设施：电商服务中心</t>
    </r>
    <r>
      <rPr>
        <sz val="16"/>
        <rFont val="Times New Roman"/>
        <charset val="134"/>
      </rPr>
      <t>5557.09</t>
    </r>
    <r>
      <rPr>
        <sz val="16"/>
        <rFont val="方正仿宋_GBK"/>
        <charset val="134"/>
      </rPr>
      <t>㎡。</t>
    </r>
  </si>
  <si>
    <r>
      <rPr>
        <sz val="22"/>
        <rFont val="方正仿宋_GBK"/>
        <charset val="134"/>
      </rPr>
      <t>完成整体进度</t>
    </r>
    <r>
      <rPr>
        <sz val="22"/>
        <rFont val="Times New Roman"/>
        <charset val="134"/>
      </rPr>
      <t>60%</t>
    </r>
  </si>
  <si>
    <r>
      <rPr>
        <sz val="26"/>
        <rFont val="方正黑体_GBK"/>
        <charset val="134"/>
      </rPr>
      <t>二十、昌世华（</t>
    </r>
    <r>
      <rPr>
        <sz val="26"/>
        <rFont val="Times New Roman"/>
        <charset val="134"/>
      </rPr>
      <t>2</t>
    </r>
    <r>
      <rPr>
        <sz val="26"/>
        <rFont val="方正黑体_GBK"/>
        <charset val="134"/>
      </rPr>
      <t>个）</t>
    </r>
  </si>
  <si>
    <r>
      <rPr>
        <sz val="22"/>
        <rFont val="方正仿宋_GBK"/>
        <charset val="134"/>
      </rPr>
      <t>奉节县夔州博物馆改扩建（子阳城古建筑群提升及配套设施工程）</t>
    </r>
  </si>
  <si>
    <r>
      <rPr>
        <sz val="22"/>
        <rFont val="方正仿宋_GBK"/>
        <charset val="134"/>
      </rPr>
      <t>昌世华</t>
    </r>
  </si>
  <si>
    <r>
      <rPr>
        <sz val="22"/>
        <rFont val="方正仿宋_GBK"/>
        <charset val="134"/>
      </rPr>
      <t>夔门街道</t>
    </r>
  </si>
  <si>
    <r>
      <rPr>
        <sz val="22"/>
        <rFont val="方正仿宋_GBK"/>
        <charset val="134"/>
      </rPr>
      <t>新建文物修复中心、标本库房、专题展馆、临时展馆</t>
    </r>
    <r>
      <rPr>
        <sz val="22"/>
        <rFont val="Times New Roman"/>
        <charset val="134"/>
      </rPr>
      <t>10000</t>
    </r>
    <r>
      <rPr>
        <sz val="22"/>
        <rFont val="方正仿宋_GBK"/>
        <charset val="134"/>
      </rPr>
      <t>平方米；完成新建展馆布展装饰；提升夔州古城园区环境。</t>
    </r>
  </si>
  <si>
    <r>
      <rPr>
        <sz val="22"/>
        <rFont val="方正仿宋_GBK"/>
        <charset val="134"/>
      </rPr>
      <t>完成子阳城古建筑群提升及配套设施工程总工程量</t>
    </r>
    <r>
      <rPr>
        <sz val="22"/>
        <rFont val="Times New Roman"/>
        <charset val="134"/>
      </rPr>
      <t>95%</t>
    </r>
  </si>
  <si>
    <r>
      <rPr>
        <sz val="22"/>
        <rFont val="方正仿宋_GBK"/>
        <charset val="134"/>
      </rPr>
      <t>奉节县万胜小学扩建工程</t>
    </r>
  </si>
  <si>
    <r>
      <rPr>
        <sz val="22"/>
        <rFont val="方正仿宋_GBK"/>
        <charset val="134"/>
      </rPr>
      <t>县教委</t>
    </r>
  </si>
  <si>
    <r>
      <rPr>
        <sz val="22"/>
        <rFont val="方正仿宋_GBK"/>
        <charset val="134"/>
      </rPr>
      <t>陈绪安</t>
    </r>
  </si>
  <si>
    <r>
      <rPr>
        <sz val="22"/>
        <rFont val="方正仿宋_GBK"/>
        <charset val="134"/>
      </rPr>
      <t>建设教学楼及其他用房</t>
    </r>
    <r>
      <rPr>
        <sz val="22"/>
        <rFont val="Times New Roman"/>
        <charset val="134"/>
      </rPr>
      <t>15562.48</t>
    </r>
    <r>
      <rPr>
        <sz val="22"/>
        <rFont val="方正仿宋_GBK"/>
        <charset val="134"/>
      </rPr>
      <t>平方米。以及管网、道路、挡墙、围墙、绿化等附属工程。</t>
    </r>
  </si>
  <si>
    <r>
      <rPr>
        <sz val="22"/>
        <rFont val="方正仿宋_GBK"/>
        <charset val="134"/>
      </rPr>
      <t>完成主体工程</t>
    </r>
  </si>
  <si>
    <r>
      <rPr>
        <sz val="26"/>
        <rFont val="方正黑体_GBK"/>
        <charset val="134"/>
      </rPr>
      <t>二十一、刘木平（</t>
    </r>
    <r>
      <rPr>
        <sz val="26"/>
        <rFont val="Times New Roman"/>
        <charset val="134"/>
      </rPr>
      <t>4</t>
    </r>
    <r>
      <rPr>
        <sz val="26"/>
        <rFont val="方正黑体_GBK"/>
        <charset val="134"/>
      </rPr>
      <t>个）</t>
    </r>
  </si>
  <si>
    <r>
      <rPr>
        <sz val="22"/>
        <rFont val="方正仿宋_GBK"/>
        <charset val="134"/>
      </rPr>
      <t>奉节县移民安置区南北安全通道工程（夔州长江大桥及半岛隧道）</t>
    </r>
  </si>
  <si>
    <r>
      <rPr>
        <sz val="22"/>
        <rFont val="方正仿宋_GBK"/>
        <charset val="134"/>
      </rPr>
      <t>县路桥公司</t>
    </r>
  </si>
  <si>
    <r>
      <rPr>
        <sz val="22"/>
        <rFont val="方正仿宋_GBK"/>
        <charset val="134"/>
      </rPr>
      <t>刘木平</t>
    </r>
  </si>
  <si>
    <r>
      <rPr>
        <sz val="22"/>
        <rFont val="方正仿宋_GBK"/>
        <charset val="134"/>
      </rPr>
      <t>夔州街道</t>
    </r>
    <r>
      <rPr>
        <sz val="22"/>
        <rFont val="Times New Roman"/>
        <charset val="134"/>
      </rPr>
      <t xml:space="preserve">
</t>
    </r>
    <r>
      <rPr>
        <sz val="22"/>
        <rFont val="方正仿宋_GBK"/>
        <charset val="134"/>
      </rPr>
      <t>朱衣镇</t>
    </r>
    <r>
      <rPr>
        <sz val="22"/>
        <rFont val="Times New Roman"/>
        <charset val="134"/>
      </rPr>
      <t xml:space="preserve">
</t>
    </r>
    <r>
      <rPr>
        <sz val="22"/>
        <rFont val="方正仿宋_GBK"/>
        <charset val="134"/>
      </rPr>
      <t>永乐镇</t>
    </r>
  </si>
  <si>
    <r>
      <rPr>
        <sz val="22"/>
        <rFont val="方正仿宋_GBK"/>
        <charset val="134"/>
      </rPr>
      <t>半岛隧道采用一级公路兼城市道路功能标准，按双向四车道预留，设计速度</t>
    </r>
    <r>
      <rPr>
        <sz val="22"/>
        <rFont val="Times New Roman"/>
        <charset val="134"/>
      </rPr>
      <t>60km/h</t>
    </r>
    <r>
      <rPr>
        <sz val="22"/>
        <rFont val="方正仿宋_GBK"/>
        <charset val="134"/>
      </rPr>
      <t>，隧道长</t>
    </r>
    <r>
      <rPr>
        <sz val="22"/>
        <rFont val="Times New Roman"/>
        <charset val="134"/>
      </rPr>
      <t>2455m</t>
    </r>
    <r>
      <rPr>
        <sz val="22"/>
        <rFont val="方正仿宋_GBK"/>
        <charset val="134"/>
      </rPr>
      <t>，连接线长</t>
    </r>
    <r>
      <rPr>
        <sz val="22"/>
        <rFont val="Times New Roman"/>
        <charset val="134"/>
      </rPr>
      <t>1738</t>
    </r>
    <r>
      <rPr>
        <sz val="22"/>
        <rFont val="方正仿宋_GBK"/>
        <charset val="134"/>
      </rPr>
      <t>米，目前采用单洞双向，隧宽</t>
    </r>
    <r>
      <rPr>
        <sz val="22"/>
        <rFont val="Times New Roman"/>
        <charset val="134"/>
      </rPr>
      <t>9.5</t>
    </r>
    <r>
      <rPr>
        <sz val="22"/>
        <rFont val="方正仿宋_GBK"/>
        <charset val="134"/>
      </rPr>
      <t>米；夔州长江大桥采用一级公路兼城市道路功能标准，双向六车道，设计速度</t>
    </r>
    <r>
      <rPr>
        <sz val="22"/>
        <rFont val="Times New Roman"/>
        <charset val="134"/>
      </rPr>
      <t>60km/h</t>
    </r>
    <r>
      <rPr>
        <sz val="22"/>
        <rFont val="方正仿宋_GBK"/>
        <charset val="134"/>
      </rPr>
      <t>，中承式拱桥，桥长</t>
    </r>
    <r>
      <rPr>
        <sz val="22"/>
        <rFont val="Times New Roman"/>
        <charset val="134"/>
      </rPr>
      <t>577m</t>
    </r>
    <r>
      <rPr>
        <sz val="22"/>
        <rFont val="方正仿宋_GBK"/>
        <charset val="134"/>
      </rPr>
      <t>，主跨</t>
    </r>
    <r>
      <rPr>
        <sz val="22"/>
        <rFont val="Times New Roman"/>
        <charset val="134"/>
      </rPr>
      <t>470m</t>
    </r>
    <r>
      <rPr>
        <sz val="22"/>
        <rFont val="方正仿宋_GBK"/>
        <charset val="134"/>
      </rPr>
      <t>。</t>
    </r>
  </si>
  <si>
    <r>
      <rPr>
        <sz val="22"/>
        <rFont val="方正仿宋_GBK"/>
        <charset val="134"/>
      </rPr>
      <t>完成工程量</t>
    </r>
    <r>
      <rPr>
        <sz val="22"/>
        <rFont val="Times New Roman"/>
        <charset val="134"/>
      </rPr>
      <t>25%</t>
    </r>
  </si>
  <si>
    <r>
      <rPr>
        <sz val="22"/>
        <rFont val="方正仿宋_GBK"/>
        <charset val="134"/>
      </rPr>
      <t>奉建高速公路</t>
    </r>
  </si>
  <si>
    <r>
      <rPr>
        <sz val="22"/>
        <rFont val="方正仿宋_GBK"/>
        <charset val="134"/>
      </rPr>
      <t>重庆奉建高速公路有限公司</t>
    </r>
  </si>
  <si>
    <r>
      <rPr>
        <sz val="22"/>
        <rFont val="方正仿宋_GBK"/>
        <charset val="134"/>
      </rPr>
      <t>夔门街道</t>
    </r>
    <r>
      <rPr>
        <sz val="22"/>
        <rFont val="Times New Roman"/>
        <charset val="134"/>
      </rPr>
      <t xml:space="preserve">
</t>
    </r>
    <r>
      <rPr>
        <sz val="22"/>
        <rFont val="方正仿宋_GBK"/>
        <charset val="134"/>
      </rPr>
      <t>永乐镇</t>
    </r>
    <r>
      <rPr>
        <sz val="22"/>
        <rFont val="Times New Roman"/>
        <charset val="134"/>
      </rPr>
      <t xml:space="preserve">
</t>
    </r>
    <r>
      <rPr>
        <sz val="22"/>
        <rFont val="方正仿宋_GBK"/>
        <charset val="134"/>
      </rPr>
      <t>长安土家族乡</t>
    </r>
    <r>
      <rPr>
        <sz val="22"/>
        <rFont val="Times New Roman"/>
        <charset val="134"/>
      </rPr>
      <t xml:space="preserve">
</t>
    </r>
    <r>
      <rPr>
        <sz val="22"/>
        <rFont val="方正仿宋_GBK"/>
        <charset val="134"/>
      </rPr>
      <t>兴隆镇</t>
    </r>
  </si>
  <si>
    <r>
      <rPr>
        <sz val="22"/>
        <rFont val="方正仿宋_GBK"/>
        <charset val="134"/>
      </rPr>
      <t>境内主线长</t>
    </r>
    <r>
      <rPr>
        <sz val="22"/>
        <rFont val="Times New Roman"/>
        <charset val="134"/>
      </rPr>
      <t>19Km</t>
    </r>
    <r>
      <rPr>
        <sz val="22"/>
        <rFont val="方正仿宋_GBK"/>
        <charset val="134"/>
      </rPr>
      <t>，双向四车道，路宽</t>
    </r>
    <r>
      <rPr>
        <sz val="22"/>
        <rFont val="Times New Roman"/>
        <charset val="134"/>
      </rPr>
      <t>25.5</t>
    </r>
    <r>
      <rPr>
        <sz val="22"/>
        <rFont val="方正仿宋_GBK"/>
        <charset val="134"/>
      </rPr>
      <t>米，长安连接线长</t>
    </r>
    <r>
      <rPr>
        <sz val="22"/>
        <rFont val="Times New Roman"/>
        <charset val="134"/>
      </rPr>
      <t>14.263Km</t>
    </r>
    <r>
      <rPr>
        <sz val="22"/>
        <rFont val="方正仿宋_GBK"/>
        <charset val="134"/>
      </rPr>
      <t>，双向二车道，路宽</t>
    </r>
    <r>
      <rPr>
        <sz val="22"/>
        <rFont val="Times New Roman"/>
        <charset val="134"/>
      </rPr>
      <t>10m</t>
    </r>
    <r>
      <rPr>
        <sz val="22"/>
        <rFont val="方正仿宋_GBK"/>
        <charset val="134"/>
      </rPr>
      <t>。</t>
    </r>
  </si>
  <si>
    <r>
      <rPr>
        <sz val="22"/>
        <rFont val="方正仿宋_GBK"/>
        <charset val="134"/>
      </rPr>
      <t>完成工程量</t>
    </r>
    <r>
      <rPr>
        <sz val="22"/>
        <rFont val="Times New Roman"/>
        <charset val="134"/>
      </rPr>
      <t>80%</t>
    </r>
  </si>
  <si>
    <r>
      <rPr>
        <sz val="26"/>
        <rFont val="方正黑体_GBK"/>
        <charset val="134"/>
      </rPr>
      <t>二十二、易亚文（</t>
    </r>
    <r>
      <rPr>
        <sz val="26"/>
        <rFont val="Times New Roman"/>
        <charset val="134"/>
      </rPr>
      <t>1</t>
    </r>
    <r>
      <rPr>
        <sz val="26"/>
        <rFont val="方正黑体_GBK"/>
        <charset val="134"/>
      </rPr>
      <t>个）</t>
    </r>
  </si>
  <si>
    <r>
      <rPr>
        <sz val="22"/>
        <rFont val="Times New Roman"/>
        <charset val="134"/>
      </rPr>
      <t>2024</t>
    </r>
    <r>
      <rPr>
        <sz val="22"/>
        <rFont val="方正仿宋_GBK"/>
        <charset val="134"/>
      </rPr>
      <t>年三峡集团定点帮扶资金项目</t>
    </r>
  </si>
  <si>
    <r>
      <rPr>
        <sz val="22"/>
        <rFont val="方正仿宋_GBK"/>
        <charset val="134"/>
      </rPr>
      <t>相关单位</t>
    </r>
  </si>
  <si>
    <r>
      <rPr>
        <sz val="22"/>
        <rFont val="方正仿宋_GBK"/>
        <charset val="134"/>
      </rPr>
      <t>围绕基础设施、民生实事实施一批援建项目。</t>
    </r>
  </si>
  <si>
    <r>
      <rPr>
        <sz val="26"/>
        <rFont val="方正黑体_GBK"/>
        <charset val="134"/>
      </rPr>
      <t>二十三、彭建民（</t>
    </r>
    <r>
      <rPr>
        <sz val="26"/>
        <rFont val="Times New Roman"/>
        <charset val="134"/>
      </rPr>
      <t>1</t>
    </r>
    <r>
      <rPr>
        <sz val="26"/>
        <rFont val="方正黑体_GBK"/>
        <charset val="134"/>
      </rPr>
      <t>个）</t>
    </r>
  </si>
  <si>
    <r>
      <rPr>
        <sz val="22"/>
        <rFont val="Times New Roman"/>
        <charset val="134"/>
      </rPr>
      <t>2024</t>
    </r>
    <r>
      <rPr>
        <sz val="22"/>
        <rFont val="方正仿宋_GBK"/>
        <charset val="134"/>
      </rPr>
      <t>年东西部协作财政援助资金项目</t>
    </r>
  </si>
  <si>
    <r>
      <rPr>
        <sz val="22"/>
        <rFont val="方正仿宋_GBK"/>
        <charset val="134"/>
      </rPr>
      <t>围绕产业协作、民生实事实施一批援建项目。</t>
    </r>
  </si>
  <si>
    <r>
      <rPr>
        <sz val="26"/>
        <rFont val="方正黑体_GBK"/>
        <charset val="134"/>
      </rPr>
      <t>二十四、张益术（</t>
    </r>
    <r>
      <rPr>
        <sz val="26"/>
        <rFont val="Times New Roman"/>
        <charset val="134"/>
      </rPr>
      <t>2</t>
    </r>
    <r>
      <rPr>
        <sz val="26"/>
        <rFont val="方正黑体_GBK"/>
        <charset val="134"/>
      </rPr>
      <t>个）</t>
    </r>
  </si>
  <si>
    <r>
      <rPr>
        <sz val="22"/>
        <rFont val="方正仿宋_GBK"/>
        <charset val="134"/>
      </rPr>
      <t>华能重庆奉节金凤山风电扩建（望天坪）项目</t>
    </r>
  </si>
  <si>
    <r>
      <rPr>
        <sz val="22"/>
        <rFont val="方正仿宋_GBK"/>
        <charset val="134"/>
      </rPr>
      <t>华能重庆奉节风电有限责任公司</t>
    </r>
  </si>
  <si>
    <r>
      <rPr>
        <sz val="22"/>
        <rFont val="方正仿宋_GBK"/>
        <charset val="134"/>
      </rPr>
      <t>张益术</t>
    </r>
  </si>
  <si>
    <r>
      <rPr>
        <sz val="22"/>
        <rFont val="方正仿宋_GBK"/>
        <charset val="134"/>
      </rPr>
      <t>五马镇</t>
    </r>
    <r>
      <rPr>
        <sz val="22"/>
        <rFont val="Times New Roman"/>
        <charset val="134"/>
      </rPr>
      <t xml:space="preserve">
</t>
    </r>
    <r>
      <rPr>
        <sz val="22"/>
        <rFont val="方正仿宋_GBK"/>
        <charset val="134"/>
      </rPr>
      <t>冯坪乡</t>
    </r>
    <r>
      <rPr>
        <sz val="22"/>
        <rFont val="Times New Roman"/>
        <charset val="134"/>
      </rPr>
      <t xml:space="preserve">
</t>
    </r>
    <r>
      <rPr>
        <sz val="22"/>
        <rFont val="方正仿宋_GBK"/>
        <charset val="134"/>
      </rPr>
      <t>新民镇</t>
    </r>
  </si>
  <si>
    <r>
      <rPr>
        <sz val="22"/>
        <rFont val="Times New Roman"/>
        <charset val="134"/>
      </rPr>
      <t>12</t>
    </r>
    <r>
      <rPr>
        <sz val="22"/>
        <rFont val="方正仿宋_GBK"/>
        <charset val="134"/>
      </rPr>
      <t>台风机和升压站。</t>
    </r>
  </si>
  <si>
    <r>
      <rPr>
        <sz val="22"/>
        <rFont val="方正仿宋_GBK"/>
        <charset val="134"/>
      </rPr>
      <t>奉节县农产品加工产业园项目</t>
    </r>
  </si>
  <si>
    <r>
      <rPr>
        <sz val="22"/>
        <rFont val="方正仿宋_GBK"/>
        <charset val="134"/>
      </rPr>
      <t>陕西金康源实业有限公司</t>
    </r>
  </si>
  <si>
    <r>
      <rPr>
        <sz val="22"/>
        <rFont val="方正仿宋_GBK"/>
        <charset val="134"/>
      </rPr>
      <t>县商务委工业园区</t>
    </r>
  </si>
  <si>
    <t>李晓霞丁华</t>
  </si>
  <si>
    <r>
      <rPr>
        <sz val="22"/>
        <rFont val="方正仿宋_GBK"/>
        <charset val="134"/>
      </rPr>
      <t>购地</t>
    </r>
    <r>
      <rPr>
        <sz val="22"/>
        <rFont val="Times New Roman"/>
        <charset val="134"/>
      </rPr>
      <t>37.43</t>
    </r>
    <r>
      <rPr>
        <sz val="22"/>
        <rFont val="方正仿宋_GBK"/>
        <charset val="134"/>
      </rPr>
      <t>亩，总建筑面积</t>
    </r>
    <r>
      <rPr>
        <sz val="22"/>
        <rFont val="Times New Roman"/>
        <charset val="134"/>
      </rPr>
      <t>30000</t>
    </r>
    <r>
      <rPr>
        <sz val="22"/>
        <rFont val="方正仿宋_GBK"/>
        <charset val="134"/>
      </rPr>
      <t>平方米，建设肉制品、调味品等农产品加工</t>
    </r>
    <r>
      <rPr>
        <sz val="22"/>
        <rFont val="Times New Roman"/>
        <charset val="134"/>
      </rPr>
      <t>24000</t>
    </r>
    <r>
      <rPr>
        <sz val="22"/>
        <rFont val="方正仿宋_GBK"/>
        <charset val="134"/>
      </rPr>
      <t>平方米，配套冷链仓储约</t>
    </r>
    <r>
      <rPr>
        <sz val="22"/>
        <rFont val="Times New Roman"/>
        <charset val="134"/>
      </rPr>
      <t>2000</t>
    </r>
    <r>
      <rPr>
        <sz val="22"/>
        <rFont val="方正仿宋_GBK"/>
        <charset val="134"/>
      </rPr>
      <t>平方米，配套研发、设备等用房约</t>
    </r>
    <r>
      <rPr>
        <sz val="22"/>
        <rFont val="Times New Roman"/>
        <charset val="134"/>
      </rPr>
      <t>4000</t>
    </r>
    <r>
      <rPr>
        <sz val="22"/>
        <rFont val="方正仿宋_GBK"/>
        <charset val="134"/>
      </rPr>
      <t>平方米。</t>
    </r>
  </si>
  <si>
    <r>
      <rPr>
        <sz val="22"/>
        <rFont val="方正仿宋_GBK"/>
        <charset val="134"/>
      </rPr>
      <t>完成一二期厂房建设</t>
    </r>
  </si>
  <si>
    <r>
      <rPr>
        <sz val="26"/>
        <rFont val="方正黑体_GBK"/>
        <charset val="134"/>
      </rPr>
      <t>二十五、周太平（</t>
    </r>
    <r>
      <rPr>
        <sz val="26"/>
        <rFont val="Times New Roman"/>
        <charset val="134"/>
      </rPr>
      <t>1</t>
    </r>
    <r>
      <rPr>
        <sz val="26"/>
        <rFont val="方正黑体_GBK"/>
        <charset val="134"/>
      </rPr>
      <t>个）</t>
    </r>
  </si>
  <si>
    <r>
      <rPr>
        <sz val="22"/>
        <rFont val="方正仿宋_GBK"/>
        <charset val="134"/>
      </rPr>
      <t>奉节县高铁生态城（棚户区）路网及配套设施项目纵一路工程</t>
    </r>
  </si>
  <si>
    <r>
      <rPr>
        <sz val="22"/>
        <rFont val="方正仿宋_GBK"/>
        <charset val="134"/>
      </rPr>
      <t>周太平</t>
    </r>
  </si>
  <si>
    <r>
      <rPr>
        <sz val="26"/>
        <rFont val="方正黑体_GBK"/>
        <charset val="134"/>
      </rPr>
      <t>二十六、向朝阳（</t>
    </r>
    <r>
      <rPr>
        <sz val="26"/>
        <rFont val="Times New Roman"/>
        <charset val="134"/>
      </rPr>
      <t>2</t>
    </r>
    <r>
      <rPr>
        <sz val="26"/>
        <rFont val="方正黑体_GBK"/>
        <charset val="134"/>
      </rPr>
      <t>个）</t>
    </r>
  </si>
  <si>
    <r>
      <rPr>
        <sz val="22"/>
        <rFont val="方正仿宋_GBK"/>
        <charset val="134"/>
      </rPr>
      <t>奉节县红土复合光伏发电项目</t>
    </r>
  </si>
  <si>
    <r>
      <rPr>
        <sz val="22"/>
        <rFont val="方正仿宋_GBK"/>
        <charset val="134"/>
      </rPr>
      <t>向朝阳</t>
    </r>
  </si>
  <si>
    <r>
      <rPr>
        <sz val="22"/>
        <rFont val="方正仿宋_GBK"/>
        <charset val="134"/>
      </rPr>
      <t>装机规模</t>
    </r>
    <r>
      <rPr>
        <sz val="22"/>
        <rFont val="Times New Roman"/>
        <charset val="134"/>
      </rPr>
      <t>5</t>
    </r>
    <r>
      <rPr>
        <sz val="22"/>
        <rFont val="方正仿宋_GBK"/>
        <charset val="134"/>
      </rPr>
      <t>万千瓦光伏项目。</t>
    </r>
  </si>
  <si>
    <r>
      <rPr>
        <sz val="22"/>
        <rFont val="方正仿宋_GBK"/>
        <charset val="134"/>
      </rPr>
      <t>奉节县</t>
    </r>
    <r>
      <rPr>
        <sz val="22"/>
        <rFont val="Times New Roman"/>
        <charset val="134"/>
      </rPr>
      <t>2023</t>
    </r>
    <r>
      <rPr>
        <sz val="22"/>
        <rFont val="方正仿宋_GBK"/>
        <charset val="134"/>
      </rPr>
      <t>年高标准农田建设项目</t>
    </r>
  </si>
  <si>
    <r>
      <rPr>
        <sz val="22"/>
        <rFont val="方正仿宋_GBK"/>
        <charset val="134"/>
      </rPr>
      <t>百盐乡村建设公司</t>
    </r>
  </si>
  <si>
    <r>
      <rPr>
        <sz val="22"/>
        <rFont val="方正仿宋_GBK"/>
        <charset val="134"/>
      </rPr>
      <t>县农业农村委</t>
    </r>
  </si>
  <si>
    <r>
      <rPr>
        <sz val="22"/>
        <rFont val="方正仿宋_GBK"/>
        <charset val="134"/>
      </rPr>
      <t>建设规模：力争达到</t>
    </r>
    <r>
      <rPr>
        <sz val="22"/>
        <rFont val="Times New Roman"/>
        <charset val="134"/>
      </rPr>
      <t>3.3</t>
    </r>
    <r>
      <rPr>
        <sz val="22"/>
        <rFont val="方正仿宋_GBK"/>
        <charset val="134"/>
      </rPr>
      <t>万亩。建设内容：土地整治，土壤改良，水利设施，道路设施。</t>
    </r>
  </si>
  <si>
    <r>
      <rPr>
        <sz val="26"/>
        <rFont val="方正黑体_GBK"/>
        <charset val="134"/>
      </rPr>
      <t>二十七、彭书山（</t>
    </r>
    <r>
      <rPr>
        <sz val="26"/>
        <rFont val="Times New Roman"/>
        <charset val="134"/>
      </rPr>
      <t>1</t>
    </r>
    <r>
      <rPr>
        <sz val="26"/>
        <rFont val="方正黑体_GBK"/>
        <charset val="134"/>
      </rPr>
      <t>个）</t>
    </r>
  </si>
  <si>
    <r>
      <rPr>
        <sz val="26"/>
        <rFont val="方正黑体_GBK"/>
        <charset val="134"/>
      </rPr>
      <t>二十八、聂自刚（</t>
    </r>
    <r>
      <rPr>
        <sz val="26"/>
        <rFont val="Times New Roman"/>
        <charset val="134"/>
      </rPr>
      <t>2</t>
    </r>
    <r>
      <rPr>
        <sz val="26"/>
        <rFont val="方正黑体_GBK"/>
        <charset val="134"/>
      </rPr>
      <t>个）</t>
    </r>
  </si>
  <si>
    <r>
      <rPr>
        <sz val="22"/>
        <rFont val="方正仿宋_GBK"/>
        <charset val="134"/>
      </rPr>
      <t>重庆市人民小学奉节分校建设工程</t>
    </r>
  </si>
  <si>
    <r>
      <rPr>
        <sz val="22"/>
        <rFont val="方正仿宋_GBK"/>
        <charset val="134"/>
      </rPr>
      <t>聂自刚</t>
    </r>
  </si>
  <si>
    <r>
      <rPr>
        <sz val="22"/>
        <rFont val="方正仿宋_GBK"/>
        <charset val="134"/>
      </rPr>
      <t>占地面积</t>
    </r>
    <r>
      <rPr>
        <sz val="22"/>
        <rFont val="Times New Roman"/>
        <charset val="134"/>
      </rPr>
      <t>57.2</t>
    </r>
    <r>
      <rPr>
        <sz val="22"/>
        <rFont val="方正仿宋_GBK"/>
        <charset val="134"/>
      </rPr>
      <t>亩，建筑面积</t>
    </r>
    <r>
      <rPr>
        <sz val="22"/>
        <rFont val="Times New Roman"/>
        <charset val="134"/>
      </rPr>
      <t>40000</t>
    </r>
    <r>
      <rPr>
        <sz val="22"/>
        <rFont val="方正仿宋_GBK"/>
        <charset val="134"/>
      </rPr>
      <t>平方米。</t>
    </r>
  </si>
  <si>
    <r>
      <rPr>
        <sz val="22"/>
        <rFont val="方正仿宋_GBK"/>
        <charset val="134"/>
      </rPr>
      <t>重庆市奉节县职业教育中心扩建工程</t>
    </r>
  </si>
  <si>
    <r>
      <rPr>
        <sz val="22"/>
        <rFont val="方正仿宋_GBK"/>
        <charset val="134"/>
      </rPr>
      <t>职教中心</t>
    </r>
  </si>
  <si>
    <r>
      <rPr>
        <sz val="22"/>
        <rFont val="方正仿宋_GBK"/>
        <charset val="134"/>
      </rPr>
      <t>建筑面积</t>
    </r>
    <r>
      <rPr>
        <sz val="22"/>
        <rFont val="Times New Roman"/>
        <charset val="134"/>
      </rPr>
      <t>118095.7</t>
    </r>
    <r>
      <rPr>
        <sz val="22"/>
        <rFont val="方正仿宋_GBK"/>
        <charset val="134"/>
      </rPr>
      <t>平方米及附属设施。其中：建教学楼</t>
    </r>
    <r>
      <rPr>
        <sz val="22"/>
        <rFont val="Times New Roman"/>
        <charset val="134"/>
      </rPr>
      <t>2</t>
    </r>
    <r>
      <rPr>
        <sz val="22"/>
        <rFont val="方正仿宋_GBK"/>
        <charset val="134"/>
      </rPr>
      <t>栋、实训楼</t>
    </r>
    <r>
      <rPr>
        <sz val="22"/>
        <rFont val="Times New Roman"/>
        <charset val="134"/>
      </rPr>
      <t>2</t>
    </r>
    <r>
      <rPr>
        <sz val="22"/>
        <rFont val="方正仿宋_GBK"/>
        <charset val="134"/>
      </rPr>
      <t>栋、创业培训中心</t>
    </r>
    <r>
      <rPr>
        <sz val="22"/>
        <rFont val="Times New Roman"/>
        <charset val="134"/>
      </rPr>
      <t>1</t>
    </r>
    <r>
      <rPr>
        <sz val="22"/>
        <rFont val="方正仿宋_GBK"/>
        <charset val="134"/>
      </rPr>
      <t>栋、学生实训基地</t>
    </r>
    <r>
      <rPr>
        <sz val="22"/>
        <rFont val="Times New Roman"/>
        <charset val="134"/>
      </rPr>
      <t>1</t>
    </r>
    <r>
      <rPr>
        <sz val="22"/>
        <rFont val="方正仿宋_GBK"/>
        <charset val="134"/>
      </rPr>
      <t>个、学生宿舍</t>
    </r>
    <r>
      <rPr>
        <sz val="22"/>
        <rFont val="Times New Roman"/>
        <charset val="134"/>
      </rPr>
      <t>7</t>
    </r>
    <r>
      <rPr>
        <sz val="22"/>
        <rFont val="方正仿宋_GBK"/>
        <charset val="134"/>
      </rPr>
      <t>栋、学生食堂</t>
    </r>
    <r>
      <rPr>
        <sz val="22"/>
        <rFont val="Times New Roman"/>
        <charset val="134"/>
      </rPr>
      <t>1</t>
    </r>
    <r>
      <rPr>
        <sz val="22"/>
        <rFont val="方正仿宋_GBK"/>
        <charset val="134"/>
      </rPr>
      <t>栋、风雨球场</t>
    </r>
    <r>
      <rPr>
        <sz val="22"/>
        <rFont val="Times New Roman"/>
        <charset val="134"/>
      </rPr>
      <t>1</t>
    </r>
    <r>
      <rPr>
        <sz val="22"/>
        <rFont val="方正仿宋_GBK"/>
        <charset val="134"/>
      </rPr>
      <t>栋、实训基地</t>
    </r>
    <r>
      <rPr>
        <sz val="22"/>
        <rFont val="Times New Roman"/>
        <charset val="134"/>
      </rPr>
      <t>1</t>
    </r>
    <r>
      <rPr>
        <sz val="22"/>
        <rFont val="方正仿宋_GBK"/>
        <charset val="134"/>
      </rPr>
      <t>个及附属设施。</t>
    </r>
  </si>
  <si>
    <r>
      <rPr>
        <sz val="22"/>
        <rFont val="方正仿宋_GBK"/>
        <charset val="134"/>
      </rPr>
      <t>挡墙施工。</t>
    </r>
  </si>
  <si>
    <r>
      <rPr>
        <sz val="26"/>
        <rFont val="方正黑体_GBK"/>
        <charset val="134"/>
      </rPr>
      <t>二十九、李晓霞（</t>
    </r>
    <r>
      <rPr>
        <sz val="26"/>
        <rFont val="Times New Roman"/>
        <charset val="134"/>
      </rPr>
      <t>1</t>
    </r>
    <r>
      <rPr>
        <sz val="26"/>
        <rFont val="方正黑体_GBK"/>
        <charset val="134"/>
      </rPr>
      <t>个）</t>
    </r>
  </si>
  <si>
    <r>
      <rPr>
        <sz val="22"/>
        <rFont val="方正仿宋_GBK"/>
        <charset val="134"/>
      </rPr>
      <t>农副产品加工中心建设项目</t>
    </r>
  </si>
  <si>
    <r>
      <rPr>
        <sz val="22"/>
        <rFont val="方正仿宋_GBK"/>
        <charset val="134"/>
      </rPr>
      <t>重庆渝香农副产品加工有限公司</t>
    </r>
  </si>
  <si>
    <r>
      <rPr>
        <sz val="22"/>
        <rFont val="方正仿宋_GBK"/>
        <charset val="134"/>
      </rPr>
      <t>建设农产品产后商品化处理生产线和产地集配中心。项目占地约</t>
    </r>
    <r>
      <rPr>
        <sz val="22"/>
        <rFont val="Times New Roman"/>
        <charset val="134"/>
      </rPr>
      <t>4000</t>
    </r>
    <r>
      <rPr>
        <sz val="22"/>
        <rFont val="方正仿宋_GBK"/>
        <charset val="134"/>
      </rPr>
      <t>平方米，建设农产品初加工区、品控分拣区、包装区、仓储区、收发货物流区共</t>
    </r>
    <r>
      <rPr>
        <sz val="22"/>
        <rFont val="Times New Roman"/>
        <charset val="134"/>
      </rPr>
      <t>6000</t>
    </r>
    <r>
      <rPr>
        <sz val="22"/>
        <rFont val="方正仿宋_GBK"/>
        <charset val="134"/>
      </rPr>
      <t>平方米。</t>
    </r>
  </si>
  <si>
    <r>
      <rPr>
        <sz val="26"/>
        <rFont val="方正黑体_GBK"/>
        <charset val="134"/>
      </rPr>
      <t>三十、庞伟华（</t>
    </r>
    <r>
      <rPr>
        <sz val="26"/>
        <rFont val="Times New Roman"/>
        <charset val="134"/>
      </rPr>
      <t>2</t>
    </r>
    <r>
      <rPr>
        <sz val="26"/>
        <rFont val="方正黑体_GBK"/>
        <charset val="134"/>
      </rPr>
      <t>个）</t>
    </r>
  </si>
  <si>
    <r>
      <rPr>
        <sz val="22"/>
        <rFont val="方正仿宋_GBK"/>
        <charset val="134"/>
      </rPr>
      <t>奉节县肉制品产地集配中心项目</t>
    </r>
  </si>
  <si>
    <r>
      <rPr>
        <sz val="22"/>
        <rFont val="方正仿宋_GBK"/>
        <charset val="134"/>
      </rPr>
      <t>重庆博丰食品有限公司</t>
    </r>
  </si>
  <si>
    <r>
      <rPr>
        <sz val="22"/>
        <rFont val="方正仿宋_GBK"/>
        <charset val="134"/>
      </rPr>
      <t>庞伟华</t>
    </r>
  </si>
  <si>
    <r>
      <rPr>
        <sz val="22"/>
        <rFont val="方正仿宋_GBK"/>
        <charset val="134"/>
      </rPr>
      <t>购置标准厂房</t>
    </r>
    <r>
      <rPr>
        <sz val="22"/>
        <rFont val="Times New Roman"/>
        <charset val="134"/>
      </rPr>
      <t>15000</t>
    </r>
    <r>
      <rPr>
        <sz val="22"/>
        <rFont val="方正仿宋_GBK"/>
        <charset val="134"/>
      </rPr>
      <t>平米，建设恒温加工车间</t>
    </r>
    <r>
      <rPr>
        <sz val="22"/>
        <rFont val="Times New Roman"/>
        <charset val="134"/>
      </rPr>
      <t>6000</t>
    </r>
    <r>
      <rPr>
        <sz val="22"/>
        <rFont val="方正仿宋_GBK"/>
        <charset val="134"/>
      </rPr>
      <t>平米，高温低温库</t>
    </r>
    <r>
      <rPr>
        <sz val="22"/>
        <rFont val="Times New Roman"/>
        <charset val="134"/>
      </rPr>
      <t>2000</t>
    </r>
    <r>
      <rPr>
        <sz val="22"/>
        <rFont val="方正仿宋_GBK"/>
        <charset val="134"/>
      </rPr>
      <t>平米，炕房</t>
    </r>
    <r>
      <rPr>
        <sz val="22"/>
        <rFont val="Times New Roman"/>
        <charset val="134"/>
      </rPr>
      <t>1000</t>
    </r>
    <r>
      <rPr>
        <sz val="22"/>
        <rFont val="方正仿宋_GBK"/>
        <charset val="134"/>
      </rPr>
      <t>平米，冷库</t>
    </r>
    <r>
      <rPr>
        <sz val="22"/>
        <rFont val="Times New Roman"/>
        <charset val="134"/>
      </rPr>
      <t>1000</t>
    </r>
    <r>
      <rPr>
        <sz val="22"/>
        <rFont val="方正仿宋_GBK"/>
        <charset val="134"/>
      </rPr>
      <t>平米，包装配送区</t>
    </r>
    <r>
      <rPr>
        <sz val="22"/>
        <rFont val="Times New Roman"/>
        <charset val="134"/>
      </rPr>
      <t>2600</t>
    </r>
    <r>
      <rPr>
        <sz val="22"/>
        <rFont val="方正仿宋_GBK"/>
        <charset val="134"/>
      </rPr>
      <t>平米。购置加工生产线、配送车辆等设施设备。</t>
    </r>
  </si>
  <si>
    <r>
      <rPr>
        <sz val="22"/>
        <rFont val="方正仿宋_GBK"/>
        <charset val="134"/>
      </rPr>
      <t>奉节移动分公司生产调度用房建设项目</t>
    </r>
  </si>
  <si>
    <r>
      <rPr>
        <sz val="22"/>
        <rFont val="方正仿宋_GBK"/>
        <charset val="134"/>
      </rPr>
      <t>奉节移动分公司</t>
    </r>
  </si>
  <si>
    <r>
      <rPr>
        <sz val="22"/>
        <rFont val="方正仿宋_GBK"/>
        <charset val="134"/>
      </rPr>
      <t>完成办公楼、机房等建设，办公楼建筑面积</t>
    </r>
    <r>
      <rPr>
        <sz val="22"/>
        <rFont val="Times New Roman"/>
        <charset val="134"/>
      </rPr>
      <t>8472.15m²</t>
    </r>
    <r>
      <rPr>
        <sz val="22"/>
        <rFont val="方正仿宋_GBK"/>
        <charset val="134"/>
      </rPr>
      <t>、机房建筑面积</t>
    </r>
    <r>
      <rPr>
        <sz val="22"/>
        <rFont val="Times New Roman"/>
        <charset val="134"/>
      </rPr>
      <t>1129.33m²</t>
    </r>
    <r>
      <rPr>
        <sz val="22"/>
        <rFont val="方正仿宋_GBK"/>
        <charset val="134"/>
      </rPr>
      <t>，包括给排水、强弱电安装等建设内容。</t>
    </r>
  </si>
  <si>
    <r>
      <rPr>
        <sz val="26"/>
        <rFont val="方正黑体_GBK"/>
        <charset val="134"/>
      </rPr>
      <t>三十一、谭卫华（</t>
    </r>
    <r>
      <rPr>
        <sz val="26"/>
        <rFont val="Times New Roman"/>
        <charset val="134"/>
      </rPr>
      <t>2</t>
    </r>
    <r>
      <rPr>
        <sz val="26"/>
        <rFont val="方正黑体_GBK"/>
        <charset val="134"/>
      </rPr>
      <t>个）</t>
    </r>
  </si>
  <si>
    <r>
      <rPr>
        <sz val="22"/>
        <rFont val="方正仿宋_GBK"/>
        <charset val="134"/>
      </rPr>
      <t>奉节县鹤峰两河口至五马国平公路工程（二期）珠海援建桥至五马国平段</t>
    </r>
  </si>
  <si>
    <r>
      <rPr>
        <sz val="22"/>
        <rFont val="方正仿宋_GBK"/>
        <charset val="134"/>
      </rPr>
      <t>谭卫华</t>
    </r>
  </si>
  <si>
    <r>
      <rPr>
        <sz val="22"/>
        <rFont val="方正仿宋_GBK"/>
        <charset val="134"/>
      </rPr>
      <t>新民镇</t>
    </r>
    <r>
      <rPr>
        <sz val="22"/>
        <rFont val="Times New Roman"/>
        <charset val="134"/>
      </rPr>
      <t xml:space="preserve">
</t>
    </r>
    <r>
      <rPr>
        <sz val="22"/>
        <rFont val="方正仿宋_GBK"/>
        <charset val="134"/>
      </rPr>
      <t>五马镇</t>
    </r>
  </si>
  <si>
    <r>
      <rPr>
        <sz val="22"/>
        <rFont val="方正仿宋_GBK"/>
        <charset val="134"/>
      </rPr>
      <t>全长</t>
    </r>
    <r>
      <rPr>
        <sz val="22"/>
        <rFont val="Times New Roman"/>
        <charset val="134"/>
      </rPr>
      <t>8.2Km</t>
    </r>
    <r>
      <rPr>
        <sz val="22"/>
        <rFont val="方正仿宋_GBK"/>
        <charset val="134"/>
      </rPr>
      <t>，三级公路，路宽</t>
    </r>
    <r>
      <rPr>
        <sz val="22"/>
        <rFont val="Times New Roman"/>
        <charset val="134"/>
      </rPr>
      <t>7.5m</t>
    </r>
    <r>
      <rPr>
        <sz val="22"/>
        <rFont val="方正仿宋_GBK"/>
        <charset val="134"/>
      </rPr>
      <t>，沥青混凝土路面。</t>
    </r>
  </si>
  <si>
    <r>
      <rPr>
        <sz val="22"/>
        <rFont val="方正仿宋_GBK"/>
        <charset val="134"/>
      </rPr>
      <t>奉节县</t>
    </r>
    <r>
      <rPr>
        <sz val="22"/>
        <rFont val="Times New Roman"/>
        <charset val="134"/>
      </rPr>
      <t>S102</t>
    </r>
    <r>
      <rPr>
        <sz val="22"/>
        <rFont val="方正仿宋_GBK"/>
        <charset val="134"/>
      </rPr>
      <t>安坪镇上坝至下坝公路改建工程</t>
    </r>
  </si>
  <si>
    <r>
      <rPr>
        <sz val="22"/>
        <rFont val="方正仿宋_GBK"/>
        <charset val="134"/>
      </rPr>
      <t>全长</t>
    </r>
    <r>
      <rPr>
        <sz val="22"/>
        <rFont val="Times New Roman"/>
        <charset val="134"/>
      </rPr>
      <t>4.26</t>
    </r>
    <r>
      <rPr>
        <sz val="22"/>
        <rFont val="方正仿宋_GBK"/>
        <charset val="134"/>
      </rPr>
      <t>公里，二级公路标准，路基宽度</t>
    </r>
    <r>
      <rPr>
        <sz val="22"/>
        <rFont val="Times New Roman"/>
        <charset val="134"/>
      </rPr>
      <t>10</t>
    </r>
    <r>
      <rPr>
        <sz val="22"/>
        <rFont val="方正仿宋_GBK"/>
        <charset val="134"/>
      </rPr>
      <t>米，沥青混凝土路面。</t>
    </r>
  </si>
  <si>
    <r>
      <rPr>
        <sz val="22"/>
        <rFont val="方正仿宋_GBK"/>
        <charset val="134"/>
      </rPr>
      <t>完成施工图设计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</si>
</sst>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_);[Red]\(#,##0\)"/>
    <numFmt numFmtId="179" formatCode="0_);[Red]\(0\)"/>
  </numFmts>
  <fonts count="86">
    <font>
      <sz val="11"/>
      <color theme="1"/>
      <name val="宋体"/>
      <charset val="134"/>
      <scheme val="minor"/>
    </font>
    <font>
      <sz val="22"/>
      <name val="Times New Roman"/>
      <charset val="134"/>
    </font>
    <font>
      <sz val="11"/>
      <name val="Times New Roman"/>
      <charset val="134"/>
    </font>
    <font>
      <sz val="22"/>
      <name val="方正黑体_GBK"/>
      <charset val="134"/>
    </font>
    <font>
      <sz val="36"/>
      <name val="方正小标宋_GBK"/>
      <charset val="134"/>
    </font>
    <font>
      <sz val="36"/>
      <name val="Times New Roman"/>
      <charset val="134"/>
    </font>
    <font>
      <sz val="28"/>
      <name val="Times New Roman"/>
      <charset val="134"/>
    </font>
    <font>
      <sz val="26"/>
      <name val="方正黑体_GBK"/>
      <charset val="134"/>
    </font>
    <font>
      <sz val="26"/>
      <name val="Times New Roman"/>
      <charset val="134"/>
    </font>
    <font>
      <sz val="22"/>
      <name val="方正仿宋_GBK"/>
      <charset val="134"/>
    </font>
    <font>
      <sz val="18"/>
      <name val="Times New Roman"/>
      <charset val="134"/>
    </font>
    <font>
      <sz val="20"/>
      <name val="Times New Roman"/>
      <charset val="134"/>
    </font>
    <font>
      <sz val="24"/>
      <name val="Times New Roman"/>
      <charset val="134"/>
    </font>
    <font>
      <sz val="16"/>
      <name val="Times New Roman"/>
      <charset val="134"/>
    </font>
    <font>
      <sz val="14"/>
      <name val="Times New Roman"/>
      <charset val="134"/>
    </font>
    <font>
      <sz val="12"/>
      <name val="Times New Roman"/>
      <charset val="134"/>
    </font>
    <font>
      <sz val="14"/>
      <name val="方正仿宋_GBK"/>
      <charset val="134"/>
    </font>
    <font>
      <sz val="28"/>
      <name val="方正小标宋_GBK"/>
      <charset val="134"/>
    </font>
    <font>
      <sz val="16"/>
      <name val="方正黑体_GBK"/>
      <charset val="134"/>
    </font>
    <font>
      <b/>
      <sz val="14"/>
      <name val="方正仿宋_GBK"/>
      <charset val="134"/>
    </font>
    <font>
      <b/>
      <sz val="16"/>
      <name val="Times New Roman"/>
      <charset val="134"/>
    </font>
    <font>
      <b/>
      <sz val="14"/>
      <name val="Times New Roman"/>
      <charset val="134"/>
    </font>
    <font>
      <sz val="16"/>
      <name val="方正仿宋_GBK"/>
      <charset val="134"/>
    </font>
    <font>
      <sz val="16"/>
      <color rgb="FF000000"/>
      <name val="方正仿宋_GBK"/>
      <charset val="134"/>
    </font>
    <font>
      <sz val="14"/>
      <color rgb="FF000000"/>
      <name val="方正仿宋_GBK"/>
      <charset val="134"/>
    </font>
    <font>
      <sz val="14"/>
      <color theme="1"/>
      <name val="方正仿宋_GBK"/>
      <charset val="134"/>
    </font>
    <font>
      <sz val="28"/>
      <name val="方正仿宋_GBK"/>
      <charset val="134"/>
    </font>
    <font>
      <sz val="12"/>
      <name val="方正仿宋_GBK"/>
      <charset val="134"/>
    </font>
    <font>
      <sz val="10"/>
      <name val="方正仿宋_GBK"/>
      <charset val="134"/>
    </font>
    <font>
      <sz val="14"/>
      <color rgb="FF000000"/>
      <name val="Times New Roman"/>
      <charset val="134"/>
    </font>
    <font>
      <sz val="14"/>
      <color theme="1"/>
      <name val="Times New Roman"/>
      <charset val="134"/>
    </font>
    <font>
      <sz val="18"/>
      <color indexed="8"/>
      <name val="Times New Roman"/>
      <charset val="134"/>
    </font>
    <font>
      <sz val="20"/>
      <name val="方正黑体_GBK"/>
      <charset val="134"/>
    </font>
    <font>
      <b/>
      <sz val="18"/>
      <name val="Times New Roman"/>
      <charset val="134"/>
    </font>
    <font>
      <sz val="18"/>
      <name val="方正仿宋_GBK"/>
      <charset val="134"/>
    </font>
    <font>
      <b/>
      <sz val="18"/>
      <name val="方正仿宋_GBK"/>
      <charset val="134"/>
    </font>
    <font>
      <sz val="18"/>
      <color rgb="FF000000"/>
      <name val="Times New Roman"/>
      <charset val="134"/>
    </font>
    <font>
      <sz val="18"/>
      <color theme="1"/>
      <name val="Times New Roman"/>
      <charset val="134"/>
    </font>
    <font>
      <sz val="20"/>
      <color indexed="8"/>
      <name val="Times New Roman"/>
      <charset val="134"/>
    </font>
    <font>
      <sz val="14"/>
      <color indexed="8"/>
      <name val="Times New Roman"/>
      <charset val="134"/>
    </font>
    <font>
      <sz val="11"/>
      <name val="方正仿宋_GBK"/>
      <charset val="134"/>
    </font>
    <font>
      <sz val="18"/>
      <color rgb="FFFF0000"/>
      <name val="Times New Roman"/>
      <charset val="134"/>
    </font>
    <font>
      <sz val="18"/>
      <color theme="1"/>
      <name val="方正仿宋_GBK"/>
      <charset val="134"/>
    </font>
    <font>
      <sz val="18"/>
      <color rgb="FF000000"/>
      <name val="方正仿宋_GBK"/>
      <charset val="134"/>
    </font>
    <font>
      <sz val="20"/>
      <name val="方正仿宋_GBK"/>
      <charset val="134"/>
    </font>
    <font>
      <sz val="14"/>
      <name val="方正黑体_GBK"/>
      <charset val="134"/>
    </font>
    <font>
      <sz val="14"/>
      <name val="宋体"/>
      <charset val="134"/>
    </font>
    <font>
      <sz val="12"/>
      <name val="宋体"/>
      <charset val="134"/>
    </font>
    <font>
      <sz val="14"/>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name val="宋体"/>
      <charset val="134"/>
    </font>
    <font>
      <sz val="16"/>
      <color rgb="FF000000"/>
      <name val="Times New Roman"/>
      <charset val="134"/>
    </font>
    <font>
      <sz val="18"/>
      <color indexed="8"/>
      <name val="方正仿宋_GBK"/>
      <charset val="134"/>
    </font>
    <font>
      <sz val="18"/>
      <name val="宋体"/>
      <charset val="134"/>
    </font>
    <font>
      <sz val="14"/>
      <color indexed="8"/>
      <name val="方正仿宋_GBK"/>
      <charset val="134"/>
    </font>
    <font>
      <sz val="10"/>
      <name val="Times New Roman"/>
      <charset val="134"/>
    </font>
    <font>
      <vertAlign val="superscript"/>
      <sz val="14"/>
      <color theme="1"/>
      <name val="Times New Roman"/>
      <charset val="134"/>
    </font>
    <font>
      <sz val="18"/>
      <color rgb="FF000000"/>
      <name val="宋体"/>
      <charset val="134"/>
    </font>
    <font>
      <sz val="18"/>
      <color indexed="8"/>
      <name val="宋体"/>
      <charset val="134"/>
    </font>
    <font>
      <sz val="18"/>
      <color indexed="8"/>
      <name val="等线"/>
      <charset val="134"/>
    </font>
    <font>
      <sz val="18"/>
      <color rgb="FF000000"/>
      <name val="等线"/>
      <charset val="134"/>
    </font>
    <font>
      <sz val="18"/>
      <color theme="1"/>
      <name val="宋体"/>
      <charset val="134"/>
    </font>
    <font>
      <sz val="18"/>
      <color indexed="8"/>
      <name val="仿宋_GB2312"/>
      <charset val="134"/>
    </font>
    <font>
      <sz val="24"/>
      <name val="方正仿宋_GBK"/>
      <charset val="134"/>
    </font>
    <font>
      <vertAlign val="superscript"/>
      <sz val="14"/>
      <name val="Times New Roman"/>
      <charset val="134"/>
    </font>
    <font>
      <sz val="16"/>
      <color theme="1"/>
      <name val="Times New Roman"/>
      <charset val="134"/>
    </font>
    <font>
      <sz val="16"/>
      <color theme="1"/>
      <name val="方正仿宋_GBK"/>
      <charset val="134"/>
    </font>
  </fonts>
  <fills count="3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6"/>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rgb="FF000000"/>
      </left>
      <right style="thin">
        <color rgb="FF000000"/>
      </right>
      <top/>
      <bottom/>
      <diagonal/>
    </border>
    <border>
      <left style="thin">
        <color theme="4" tint="0.799981688894314"/>
      </left>
      <right style="thin">
        <color theme="4" tint="0.799981688894314"/>
      </right>
      <top style="thin">
        <color theme="4" tint="0.799981688894314"/>
      </top>
      <bottom style="thin">
        <color theme="4" tint="0.799981688894314"/>
      </bottom>
      <diagonal/>
    </border>
    <border>
      <left style="thin">
        <color theme="4" tint="0.799981688894314"/>
      </left>
      <right style="thin">
        <color theme="4" tint="0.799981688894314"/>
      </right>
      <top style="thin">
        <color theme="4" tint="0.799981688894314"/>
      </top>
      <bottom/>
      <diagonal/>
    </border>
    <border>
      <left style="thin">
        <color indexed="8"/>
      </left>
      <right style="thin">
        <color indexed="8"/>
      </right>
      <top style="thin">
        <color indexed="8"/>
      </top>
      <bottom/>
      <diagonal/>
    </border>
    <border>
      <left/>
      <right style="thin">
        <color auto="1"/>
      </right>
      <top style="thin">
        <color auto="1"/>
      </top>
      <bottom/>
      <diagonal/>
    </border>
    <border>
      <left style="thin">
        <color rgb="FF000000"/>
      </left>
      <right/>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6" borderId="28"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9" applyNumberFormat="0" applyFill="0" applyAlignment="0" applyProtection="0">
      <alignment vertical="center"/>
    </xf>
    <xf numFmtId="0" fontId="55" fillId="0" borderId="29" applyNumberFormat="0" applyFill="0" applyAlignment="0" applyProtection="0">
      <alignment vertical="center"/>
    </xf>
    <xf numFmtId="0" fontId="56" fillId="0" borderId="30" applyNumberFormat="0" applyFill="0" applyAlignment="0" applyProtection="0">
      <alignment vertical="center"/>
    </xf>
    <xf numFmtId="0" fontId="56" fillId="0" borderId="0" applyNumberFormat="0" applyFill="0" applyBorder="0" applyAlignment="0" applyProtection="0">
      <alignment vertical="center"/>
    </xf>
    <xf numFmtId="0" fontId="57" fillId="7" borderId="31" applyNumberFormat="0" applyAlignment="0" applyProtection="0">
      <alignment vertical="center"/>
    </xf>
    <xf numFmtId="0" fontId="58" fillId="8" borderId="32" applyNumberFormat="0" applyAlignment="0" applyProtection="0">
      <alignment vertical="center"/>
    </xf>
    <xf numFmtId="0" fontId="59" fillId="8" borderId="31" applyNumberFormat="0" applyAlignment="0" applyProtection="0">
      <alignment vertical="center"/>
    </xf>
    <xf numFmtId="0" fontId="60" fillId="9" borderId="33" applyNumberFormat="0" applyAlignment="0" applyProtection="0">
      <alignment vertical="center"/>
    </xf>
    <xf numFmtId="0" fontId="61" fillId="0" borderId="34" applyNumberFormat="0" applyFill="0" applyAlignment="0" applyProtection="0">
      <alignment vertical="center"/>
    </xf>
    <xf numFmtId="0" fontId="62" fillId="0" borderId="35" applyNumberFormat="0" applyFill="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36" borderId="0" applyNumberFormat="0" applyBorder="0" applyAlignment="0" applyProtection="0">
      <alignment vertical="center"/>
    </xf>
    <xf numFmtId="0" fontId="68" fillId="0" borderId="0">
      <protection locked="0"/>
    </xf>
    <xf numFmtId="0" fontId="47" fillId="0" borderId="0">
      <alignment vertical="center"/>
    </xf>
    <xf numFmtId="0" fontId="47" fillId="0" borderId="0">
      <protection locked="0"/>
    </xf>
    <xf numFmtId="0" fontId="69" fillId="0" borderId="0">
      <alignment vertical="center"/>
    </xf>
  </cellStyleXfs>
  <cellXfs count="548">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76" fontId="4"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7" fillId="2" borderId="2" xfId="0" applyNumberFormat="1" applyFont="1" applyFill="1" applyBorder="1" applyAlignment="1">
      <alignment horizontal="left" vertical="center" wrapText="1"/>
    </xf>
    <xf numFmtId="176" fontId="8" fillId="2" borderId="3"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176" fontId="8" fillId="2" borderId="2"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176" fontId="1" fillId="0" borderId="1" xfId="52" applyNumberFormat="1" applyFont="1" applyFill="1" applyBorder="1" applyAlignment="1" applyProtection="1">
      <alignment horizontal="left" vertical="center" wrapText="1"/>
    </xf>
    <xf numFmtId="176" fontId="1" fillId="0" borderId="1" xfId="51"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wrapText="1"/>
    </xf>
    <xf numFmtId="176" fontId="8" fillId="2"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176" fontId="1"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176" fontId="1" fillId="0" borderId="1" xfId="52"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 fillId="0" borderId="1" xfId="5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176" fontId="8" fillId="2" borderId="4" xfId="0" applyNumberFormat="1"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 fillId="0" borderId="1" xfId="49" applyNumberFormat="1"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pplyProtection="1">
      <alignment horizontal="left" vertical="center" wrapText="1"/>
    </xf>
    <xf numFmtId="176" fontId="12" fillId="0" borderId="1" xfId="0" applyNumberFormat="1" applyFont="1" applyFill="1" applyBorder="1" applyAlignment="1">
      <alignment horizontal="left" vertical="center" wrapText="1"/>
    </xf>
    <xf numFmtId="0" fontId="1" fillId="0" borderId="0" xfId="0" applyNumberFormat="1" applyFont="1" applyFill="1" applyBorder="1" applyAlignment="1"/>
    <xf numFmtId="0" fontId="1" fillId="0" borderId="1" xfId="0" applyFont="1" applyFill="1" applyBorder="1" applyAlignment="1">
      <alignment vertical="center"/>
    </xf>
    <xf numFmtId="0" fontId="13" fillId="0" borderId="1" xfId="0" applyNumberFormat="1" applyFont="1" applyFill="1" applyBorder="1" applyAlignment="1">
      <alignment horizontal="left" vertical="center" wrapText="1"/>
    </xf>
    <xf numFmtId="0" fontId="1" fillId="0" borderId="0" xfId="0" applyNumberFormat="1" applyFont="1" applyFill="1" applyBorder="1" applyAlignment="1">
      <alignment vertical="center" wrapText="1"/>
    </xf>
    <xf numFmtId="176" fontId="9" fillId="0" borderId="1" xfId="52" applyNumberFormat="1" applyFont="1" applyFill="1" applyBorder="1" applyAlignment="1" applyProtection="1">
      <alignment horizontal="center" vertical="center" wrapText="1"/>
    </xf>
    <xf numFmtId="176" fontId="9" fillId="0" borderId="1" xfId="51" applyNumberFormat="1" applyFont="1" applyFill="1" applyBorder="1" applyAlignment="1" applyProtection="1">
      <alignment horizontal="center" vertical="center" wrapText="1"/>
    </xf>
    <xf numFmtId="0" fontId="1" fillId="0" borderId="5"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51" applyNumberFormat="1" applyFont="1" applyFill="1" applyBorder="1" applyAlignment="1" applyProtection="1">
      <alignment horizontal="left" vertical="center" wrapText="1"/>
    </xf>
    <xf numFmtId="177" fontId="1" fillId="0" borderId="1" xfId="52" applyNumberFormat="1" applyFont="1" applyFill="1" applyBorder="1" applyAlignment="1" applyProtection="1">
      <alignment horizontal="center" vertical="center" wrapText="1"/>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Alignment="1">
      <alignment horizontal="center" vertical="center"/>
    </xf>
    <xf numFmtId="0" fontId="15" fillId="0" borderId="0" xfId="0" applyFont="1" applyFill="1" applyAlignment="1">
      <alignment vertical="center"/>
    </xf>
    <xf numFmtId="176" fontId="15" fillId="0" borderId="0" xfId="0" applyNumberFormat="1" applyFont="1" applyFill="1" applyAlignment="1">
      <alignment vertical="center"/>
    </xf>
    <xf numFmtId="0" fontId="14" fillId="0" borderId="0" xfId="0" applyFont="1">
      <alignment vertical="center"/>
    </xf>
    <xf numFmtId="0" fontId="1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76" fontId="3" fillId="0" borderId="0" xfId="0" applyNumberFormat="1" applyFont="1" applyFill="1" applyAlignment="1">
      <alignment horizontal="left" vertical="center" wrapText="1"/>
    </xf>
    <xf numFmtId="176" fontId="13" fillId="0" borderId="0" xfId="0" applyNumberFormat="1" applyFont="1" applyFill="1" applyAlignment="1">
      <alignment horizontal="left" vertical="center" wrapText="1"/>
    </xf>
    <xf numFmtId="176" fontId="14" fillId="0" borderId="0" xfId="0" applyNumberFormat="1" applyFont="1" applyFill="1" applyAlignment="1">
      <alignment horizontal="left" vertical="center" wrapText="1"/>
    </xf>
    <xf numFmtId="176" fontId="14" fillId="0" borderId="0" xfId="0" applyNumberFormat="1" applyFont="1" applyFill="1" applyAlignment="1">
      <alignment horizontal="center" vertical="center" wrapText="1"/>
    </xf>
    <xf numFmtId="176" fontId="17" fillId="0" borderId="0" xfId="0" applyNumberFormat="1" applyFont="1" applyFill="1" applyAlignment="1">
      <alignment horizontal="center" vertical="center" wrapText="1"/>
    </xf>
    <xf numFmtId="176" fontId="6" fillId="0" borderId="0" xfId="0" applyNumberFormat="1" applyFont="1" applyFill="1" applyAlignment="1">
      <alignment horizontal="center" vertical="center" wrapText="1"/>
    </xf>
    <xf numFmtId="176" fontId="16" fillId="0" borderId="1" xfId="0" applyNumberFormat="1" applyFont="1" applyFill="1" applyBorder="1" applyAlignment="1">
      <alignment horizontal="right" vertical="center" wrapText="1"/>
    </xf>
    <xf numFmtId="176" fontId="13"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right" vertical="center" wrapText="1"/>
    </xf>
    <xf numFmtId="176" fontId="14"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176" fontId="19" fillId="2" borderId="6" xfId="0" applyNumberFormat="1" applyFont="1" applyFill="1" applyBorder="1" applyAlignment="1">
      <alignment horizontal="left" vertical="center" wrapText="1"/>
    </xf>
    <xf numFmtId="176" fontId="20" fillId="2" borderId="7" xfId="0" applyNumberFormat="1" applyFont="1" applyFill="1" applyBorder="1" applyAlignment="1">
      <alignment horizontal="left" vertical="center" wrapText="1"/>
    </xf>
    <xf numFmtId="176" fontId="21" fillId="2" borderId="7" xfId="0"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9" fillId="2" borderId="8" xfId="0" applyNumberFormat="1" applyFont="1" applyFill="1" applyBorder="1" applyAlignment="1">
      <alignment horizontal="left" vertical="center" wrapText="1"/>
    </xf>
    <xf numFmtId="176" fontId="20" fillId="2" borderId="9" xfId="0" applyNumberFormat="1" applyFont="1" applyFill="1" applyBorder="1" applyAlignment="1">
      <alignment horizontal="left" vertical="center" wrapText="1"/>
    </xf>
    <xf numFmtId="176" fontId="21" fillId="2" borderId="9" xfId="0" applyNumberFormat="1" applyFont="1" applyFill="1" applyBorder="1" applyAlignment="1">
      <alignment horizontal="left" vertical="center" wrapText="1"/>
    </xf>
    <xf numFmtId="176" fontId="22" fillId="0" borderId="1" xfId="0" applyNumberFormat="1" applyFont="1" applyFill="1" applyBorder="1" applyAlignment="1">
      <alignment horizontal="left" vertical="center" wrapText="1"/>
    </xf>
    <xf numFmtId="176" fontId="19" fillId="2" borderId="1" xfId="0" applyNumberFormat="1" applyFont="1" applyFill="1" applyBorder="1" applyAlignment="1">
      <alignment horizontal="left" vertical="center" wrapText="1"/>
    </xf>
    <xf numFmtId="176" fontId="20" fillId="2" borderId="1" xfId="0" applyNumberFormat="1" applyFont="1" applyFill="1" applyBorder="1" applyAlignment="1">
      <alignment horizontal="left" vertical="center" wrapText="1"/>
    </xf>
    <xf numFmtId="176" fontId="21" fillId="2" borderId="1" xfId="0" applyNumberFormat="1" applyFont="1" applyFill="1" applyBorder="1" applyAlignment="1">
      <alignment horizontal="left" vertical="center" wrapText="1"/>
    </xf>
    <xf numFmtId="176" fontId="21"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22"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14" fillId="0" borderId="1" xfId="0" applyFont="1" applyFill="1" applyBorder="1" applyAlignment="1">
      <alignment horizontal="center" vertical="center"/>
    </xf>
    <xf numFmtId="176" fontId="23" fillId="0" borderId="5" xfId="0" applyNumberFormat="1" applyFont="1" applyFill="1" applyBorder="1" applyAlignment="1">
      <alignment horizontal="left" vertical="center" wrapText="1"/>
    </xf>
    <xf numFmtId="176" fontId="24" fillId="0" borderId="5" xfId="0" applyNumberFormat="1" applyFont="1" applyFill="1" applyBorder="1" applyAlignment="1">
      <alignment horizontal="center" vertical="center" wrapText="1"/>
    </xf>
    <xf numFmtId="176" fontId="19" fillId="2" borderId="5" xfId="0" applyNumberFormat="1" applyFont="1" applyFill="1" applyBorder="1" applyAlignment="1">
      <alignment horizontal="left" vertical="center" wrapText="1"/>
    </xf>
    <xf numFmtId="176" fontId="20" fillId="2" borderId="5" xfId="0" applyNumberFormat="1" applyFont="1" applyFill="1" applyBorder="1" applyAlignment="1">
      <alignment horizontal="left" vertical="center" wrapText="1"/>
    </xf>
    <xf numFmtId="176" fontId="21" fillId="2" borderId="5" xfId="0" applyNumberFormat="1" applyFont="1" applyFill="1" applyBorder="1" applyAlignment="1">
      <alignment horizontal="left" vertical="center" wrapText="1"/>
    </xf>
    <xf numFmtId="176" fontId="21" fillId="2" borderId="5" xfId="0" applyNumberFormat="1" applyFont="1" applyFill="1" applyBorder="1" applyAlignment="1">
      <alignment horizontal="center" vertical="center" wrapText="1"/>
    </xf>
    <xf numFmtId="176" fontId="16" fillId="0" borderId="10" xfId="0" applyNumberFormat="1" applyFont="1" applyFill="1" applyBorder="1" applyAlignment="1">
      <alignment horizontal="center" vertical="center" wrapText="1"/>
    </xf>
    <xf numFmtId="176" fontId="16"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176" fontId="25" fillId="0" borderId="1" xfId="0" applyNumberFormat="1" applyFont="1" applyFill="1" applyBorder="1" applyAlignment="1">
      <alignment horizontal="center" vertical="center" wrapText="1"/>
    </xf>
    <xf numFmtId="176" fontId="25" fillId="0" borderId="11" xfId="0" applyNumberFormat="1" applyFont="1" applyFill="1" applyBorder="1" applyAlignment="1">
      <alignment horizontal="center" vertical="center" wrapText="1"/>
    </xf>
    <xf numFmtId="176" fontId="16"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pplyProtection="1">
      <alignment horizontal="center" vertical="center" wrapText="1"/>
      <protection locked="0"/>
    </xf>
    <xf numFmtId="0" fontId="16" fillId="0" borderId="12"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176" fontId="15" fillId="0" borderId="0" xfId="0" applyNumberFormat="1" applyFont="1" applyFill="1" applyAlignment="1">
      <alignment horizontal="left" vertical="center" wrapText="1"/>
    </xf>
    <xf numFmtId="0" fontId="16" fillId="0" borderId="0" xfId="0" applyNumberFormat="1" applyFont="1" applyFill="1" applyAlignment="1">
      <alignment vertical="center" wrapText="1"/>
    </xf>
    <xf numFmtId="0" fontId="14" fillId="0" borderId="0" xfId="0" applyNumberFormat="1" applyFont="1" applyFill="1" applyAlignment="1">
      <alignment vertical="center" wrapText="1"/>
    </xf>
    <xf numFmtId="176" fontId="6" fillId="0" borderId="0" xfId="0" applyNumberFormat="1" applyFont="1" applyFill="1" applyAlignment="1">
      <alignment horizontal="left" vertical="center" wrapText="1"/>
    </xf>
    <xf numFmtId="176" fontId="26" fillId="0" borderId="0" xfId="0" applyNumberFormat="1" applyFont="1" applyFill="1" applyAlignment="1">
      <alignment horizontal="center" vertical="center" wrapText="1"/>
    </xf>
    <xf numFmtId="0" fontId="14" fillId="0" borderId="0" xfId="0" applyNumberFormat="1" applyFont="1" applyFill="1" applyAlignment="1"/>
    <xf numFmtId="176" fontId="14"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0" fontId="14" fillId="0" borderId="0" xfId="0" applyNumberFormat="1" applyFont="1" applyFill="1" applyAlignment="1">
      <alignment horizontal="center" vertical="center" wrapText="1"/>
    </xf>
    <xf numFmtId="176" fontId="21" fillId="2" borderId="14" xfId="0" applyNumberFormat="1" applyFont="1" applyFill="1" applyBorder="1" applyAlignment="1">
      <alignment horizontal="left" vertical="center" wrapText="1"/>
    </xf>
    <xf numFmtId="176" fontId="14" fillId="2" borderId="5" xfId="0" applyNumberFormat="1" applyFont="1" applyFill="1" applyBorder="1" applyAlignment="1">
      <alignment horizontal="center" vertical="center" wrapText="1"/>
    </xf>
    <xf numFmtId="176" fontId="14" fillId="2" borderId="5" xfId="0" applyNumberFormat="1" applyFont="1" applyFill="1" applyBorder="1" applyAlignment="1">
      <alignment horizontal="left" vertical="center" wrapText="1"/>
    </xf>
    <xf numFmtId="176" fontId="16" fillId="2" borderId="5"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left" vertical="center" wrapText="1"/>
    </xf>
    <xf numFmtId="176" fontId="21" fillId="2" borderId="15" xfId="0" applyNumberFormat="1" applyFont="1" applyFill="1" applyBorder="1" applyAlignment="1">
      <alignment horizontal="left" vertical="center" wrapText="1"/>
    </xf>
    <xf numFmtId="176" fontId="21" fillId="2" borderId="16" xfId="0" applyNumberFormat="1" applyFont="1" applyFill="1" applyBorder="1" applyAlignment="1">
      <alignment horizontal="center" vertical="center" wrapText="1"/>
    </xf>
    <xf numFmtId="176" fontId="14" fillId="2" borderId="16" xfId="0" applyNumberFormat="1" applyFont="1" applyFill="1" applyBorder="1" applyAlignment="1">
      <alignment horizontal="center" vertical="center" wrapText="1"/>
    </xf>
    <xf numFmtId="176" fontId="14" fillId="2" borderId="16" xfId="0" applyNumberFormat="1" applyFont="1" applyFill="1" applyBorder="1" applyAlignment="1">
      <alignment horizontal="left" vertical="center" wrapText="1"/>
    </xf>
    <xf numFmtId="176" fontId="16" fillId="2" borderId="16"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left" vertical="center" wrapText="1"/>
    </xf>
    <xf numFmtId="0" fontId="27" fillId="0" borderId="1" xfId="0" applyFont="1" applyBorder="1" applyAlignment="1">
      <alignment horizontal="left" vertical="center" wrapText="1"/>
    </xf>
    <xf numFmtId="0" fontId="16"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6" fontId="16" fillId="2" borderId="1" xfId="0" applyNumberFormat="1" applyFont="1" applyFill="1" applyBorder="1" applyAlignment="1">
      <alignment vertical="center" wrapText="1"/>
    </xf>
    <xf numFmtId="0" fontId="15" fillId="0" borderId="0" xfId="0" applyNumberFormat="1" applyFont="1" applyFill="1" applyAlignment="1"/>
    <xf numFmtId="176" fontId="28" fillId="0" borderId="1" xfId="0" applyNumberFormat="1" applyFont="1" applyFill="1" applyBorder="1" applyAlignment="1">
      <alignment horizontal="left" vertical="center" wrapText="1"/>
    </xf>
    <xf numFmtId="176" fontId="24" fillId="0" borderId="5" xfId="0" applyNumberFormat="1" applyFont="1" applyFill="1" applyBorder="1" applyAlignment="1">
      <alignment horizontal="left" vertical="center" wrapText="1"/>
    </xf>
    <xf numFmtId="176" fontId="29" fillId="0" borderId="5" xfId="0" applyNumberFormat="1" applyFont="1" applyFill="1" applyBorder="1" applyAlignment="1">
      <alignment horizontal="center" vertical="center" wrapText="1"/>
    </xf>
    <xf numFmtId="176" fontId="15" fillId="2" borderId="5" xfId="0" applyNumberFormat="1" applyFont="1" applyFill="1" applyBorder="1" applyAlignment="1">
      <alignment horizontal="left" vertical="center" wrapText="1"/>
    </xf>
    <xf numFmtId="176" fontId="16" fillId="2" borderId="5" xfId="0" applyNumberFormat="1" applyFont="1" applyFill="1" applyBorder="1" applyAlignment="1">
      <alignment vertical="center" wrapText="1"/>
    </xf>
    <xf numFmtId="0" fontId="16" fillId="0" borderId="10" xfId="0" applyFont="1" applyFill="1" applyBorder="1" applyAlignment="1">
      <alignment horizontal="center" vertical="center" wrapText="1"/>
    </xf>
    <xf numFmtId="176" fontId="16" fillId="0" borderId="10" xfId="0" applyNumberFormat="1" applyFont="1" applyFill="1" applyBorder="1" applyAlignment="1">
      <alignment horizontal="left" vertical="center" wrapText="1"/>
    </xf>
    <xf numFmtId="176" fontId="14" fillId="0" borderId="10" xfId="0" applyNumberFormat="1" applyFont="1" applyFill="1" applyBorder="1" applyAlignment="1">
      <alignment horizontal="center" vertical="center" wrapText="1"/>
    </xf>
    <xf numFmtId="176" fontId="16" fillId="0" borderId="17" xfId="0" applyNumberFormat="1" applyFont="1" applyFill="1" applyBorder="1" applyAlignment="1">
      <alignment vertical="center" wrapText="1"/>
    </xf>
    <xf numFmtId="176" fontId="14" fillId="0" borderId="1" xfId="52" applyNumberFormat="1" applyFont="1" applyFill="1" applyBorder="1" applyAlignment="1">
      <alignment horizontal="center" vertical="center" wrapText="1"/>
    </xf>
    <xf numFmtId="176" fontId="16" fillId="0" borderId="1" xfId="0" applyNumberFormat="1" applyFont="1" applyFill="1" applyBorder="1" applyAlignment="1">
      <alignment vertical="center" wrapText="1"/>
    </xf>
    <xf numFmtId="0" fontId="16" fillId="0" borderId="11" xfId="0" applyFont="1" applyFill="1" applyBorder="1" applyAlignment="1">
      <alignment horizontal="center" vertical="center" wrapText="1"/>
    </xf>
    <xf numFmtId="0" fontId="25" fillId="0" borderId="11" xfId="0" applyFont="1" applyFill="1" applyBorder="1" applyAlignment="1">
      <alignment horizontal="left" vertical="center" wrapText="1"/>
    </xf>
    <xf numFmtId="0" fontId="30" fillId="0" borderId="11" xfId="0" applyFont="1" applyFill="1" applyBorder="1" applyAlignment="1">
      <alignment horizontal="center" vertical="center" wrapText="1"/>
    </xf>
    <xf numFmtId="176" fontId="30" fillId="0" borderId="11" xfId="0" applyNumberFormat="1" applyFont="1" applyFill="1" applyBorder="1" applyAlignment="1">
      <alignment horizontal="center" vertical="center" wrapText="1"/>
    </xf>
    <xf numFmtId="176" fontId="25" fillId="0" borderId="11" xfId="0" applyNumberFormat="1" applyFont="1" applyFill="1" applyBorder="1" applyAlignment="1">
      <alignment horizontal="left" vertical="center" wrapText="1"/>
    </xf>
    <xf numFmtId="176" fontId="16" fillId="0" borderId="16" xfId="0" applyNumberFormat="1" applyFont="1" applyFill="1" applyBorder="1" applyAlignment="1">
      <alignment vertical="center" wrapText="1"/>
    </xf>
    <xf numFmtId="0" fontId="27" fillId="0" borderId="1" xfId="0" applyFont="1" applyFill="1" applyBorder="1" applyAlignment="1">
      <alignment horizontal="left" vertical="center" wrapText="1"/>
    </xf>
    <xf numFmtId="176" fontId="16" fillId="0" borderId="5" xfId="0" applyNumberFormat="1" applyFont="1" applyFill="1" applyBorder="1" applyAlignment="1">
      <alignment vertical="center" wrapText="1"/>
    </xf>
    <xf numFmtId="0" fontId="14" fillId="0" borderId="1" xfId="0" applyNumberFormat="1" applyFont="1" applyFill="1" applyBorder="1" applyAlignment="1">
      <alignment horizontal="center" vertical="center"/>
    </xf>
    <xf numFmtId="0" fontId="16" fillId="0" borderId="1" xfId="0" applyNumberFormat="1" applyFont="1" applyFill="1" applyBorder="1" applyAlignment="1"/>
    <xf numFmtId="0" fontId="14" fillId="0" borderId="18" xfId="0" applyNumberFormat="1" applyFont="1" applyFill="1" applyBorder="1" applyAlignment="1"/>
    <xf numFmtId="0" fontId="15" fillId="0" borderId="0" xfId="0" applyNumberFormat="1" applyFont="1" applyFill="1" applyAlignment="1">
      <alignment vertical="center" wrapText="1"/>
    </xf>
    <xf numFmtId="0" fontId="11" fillId="0" borderId="0" xfId="0" applyFont="1" applyFill="1" applyBorder="1" applyAlignment="1">
      <alignment vertical="center"/>
    </xf>
    <xf numFmtId="0" fontId="31" fillId="0" borderId="0" xfId="0" applyFont="1" applyFill="1" applyAlignment="1">
      <alignment vertical="center"/>
    </xf>
    <xf numFmtId="0" fontId="1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5" fillId="0" borderId="0" xfId="0" applyFont="1" applyFill="1" applyAlignment="1">
      <alignment horizontal="center" vertical="center" wrapText="1"/>
    </xf>
    <xf numFmtId="0" fontId="1" fillId="0" borderId="0" xfId="0" applyFont="1" applyFill="1" applyBorder="1" applyAlignment="1">
      <alignment horizontal="left" vertical="center"/>
    </xf>
    <xf numFmtId="0" fontId="1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0" fontId="13" fillId="0" borderId="0"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176" fontId="33" fillId="4"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176" fontId="34" fillId="0" borderId="1" xfId="0" applyNumberFormat="1" applyFont="1" applyFill="1" applyBorder="1" applyAlignment="1">
      <alignment horizontal="center" vertical="center" wrapText="1"/>
    </xf>
    <xf numFmtId="176" fontId="35" fillId="4"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176" fontId="37" fillId="0" borderId="11" xfId="51" applyNumberFormat="1" applyFont="1" applyFill="1" applyBorder="1" applyAlignment="1" applyProtection="1">
      <alignment horizontal="center" vertical="center" wrapText="1"/>
    </xf>
    <xf numFmtId="0" fontId="37" fillId="0" borderId="11" xfId="0" applyNumberFormat="1" applyFont="1" applyFill="1" applyBorder="1" applyAlignment="1">
      <alignment horizontal="center" vertical="center" wrapText="1"/>
    </xf>
    <xf numFmtId="0" fontId="37" fillId="0" borderId="1" xfId="0" applyNumberFormat="1" applyFont="1" applyFill="1" applyBorder="1" applyAlignment="1">
      <alignment horizontal="left" vertical="center" wrapText="1"/>
    </xf>
    <xf numFmtId="0" fontId="37" fillId="0" borderId="1" xfId="0" applyNumberFormat="1"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176" fontId="37" fillId="0" borderId="1"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0" fontId="38" fillId="0" borderId="1" xfId="0" applyFont="1" applyFill="1" applyBorder="1" applyAlignment="1">
      <alignment horizontal="center" vertical="center" wrapText="1"/>
    </xf>
    <xf numFmtId="176" fontId="21" fillId="4" borderId="1" xfId="0" applyNumberFormat="1" applyFont="1" applyFill="1" applyBorder="1" applyAlignment="1">
      <alignment horizontal="left" vertical="center" wrapText="1"/>
    </xf>
    <xf numFmtId="176" fontId="10" fillId="4" borderId="1" xfId="0" applyNumberFormat="1" applyFont="1" applyFill="1" applyBorder="1" applyAlignment="1">
      <alignment horizontal="center" vertical="center" wrapText="1"/>
    </xf>
    <xf numFmtId="178" fontId="10" fillId="4" borderId="1" xfId="0" applyNumberFormat="1" applyFont="1" applyFill="1" applyBorder="1" applyAlignment="1">
      <alignment horizontal="center" vertical="center" wrapText="1"/>
    </xf>
    <xf numFmtId="178" fontId="10" fillId="4" borderId="1" xfId="0" applyNumberFormat="1" applyFont="1" applyFill="1" applyBorder="1" applyAlignment="1">
      <alignment horizontal="left" vertical="center" wrapText="1"/>
    </xf>
    <xf numFmtId="0" fontId="31" fillId="4"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176" fontId="14" fillId="4" borderId="1" xfId="0" applyNumberFormat="1" applyFont="1" applyFill="1" applyBorder="1" applyAlignment="1">
      <alignment horizontal="center" vertical="center" wrapText="1"/>
    </xf>
    <xf numFmtId="178" fontId="14" fillId="4" borderId="1" xfId="0" applyNumberFormat="1" applyFont="1" applyFill="1" applyBorder="1" applyAlignment="1">
      <alignment horizontal="left" vertical="center" wrapText="1"/>
    </xf>
    <xf numFmtId="0" fontId="39" fillId="4" borderId="1" xfId="0" applyFont="1" applyFill="1" applyBorder="1" applyAlignment="1">
      <alignment horizontal="center" vertical="center" wrapText="1"/>
    </xf>
    <xf numFmtId="57" fontId="31"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4" borderId="1" xfId="0" applyFont="1" applyFill="1" applyBorder="1" applyAlignment="1">
      <alignment horizontal="left" vertical="center" wrapText="1"/>
    </xf>
    <xf numFmtId="57" fontId="31" fillId="4" borderId="1" xfId="0" applyNumberFormat="1" applyFont="1" applyFill="1" applyBorder="1" applyAlignment="1">
      <alignment horizontal="center" vertical="center" wrapText="1"/>
    </xf>
    <xf numFmtId="0" fontId="37" fillId="0" borderId="16" xfId="0" applyNumberFormat="1" applyFont="1" applyFill="1" applyBorder="1" applyAlignment="1">
      <alignment horizontal="left" vertical="center" wrapText="1"/>
    </xf>
    <xf numFmtId="177" fontId="37" fillId="0" borderId="16" xfId="0" applyNumberFormat="1" applyFont="1" applyFill="1" applyBorder="1" applyAlignment="1">
      <alignment horizontal="center" vertical="center" wrapText="1"/>
    </xf>
    <xf numFmtId="176" fontId="37" fillId="0" borderId="11" xfId="0" applyNumberFormat="1" applyFont="1" applyFill="1" applyBorder="1" applyAlignment="1">
      <alignment horizontal="left" vertical="center" wrapText="1"/>
    </xf>
    <xf numFmtId="0" fontId="37" fillId="0" borderId="5" xfId="0" applyNumberFormat="1" applyFont="1" applyFill="1" applyBorder="1" applyAlignment="1">
      <alignment horizontal="left" vertical="center" wrapText="1"/>
    </xf>
    <xf numFmtId="177" fontId="37" fillId="0" borderId="5" xfId="0" applyNumberFormat="1" applyFont="1" applyFill="1" applyBorder="1" applyAlignment="1">
      <alignment horizontal="center" vertical="center" wrapText="1"/>
    </xf>
    <xf numFmtId="176" fontId="37"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30" fillId="0" borderId="0" xfId="0" applyFont="1" applyAlignment="1">
      <alignment horizontal="left" vertical="center" wrapText="1"/>
    </xf>
    <xf numFmtId="0" fontId="31" fillId="0" borderId="1" xfId="0" applyFont="1" applyFill="1" applyBorder="1" applyAlignment="1">
      <alignment horizontal="center" vertical="center"/>
    </xf>
    <xf numFmtId="57"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57" fontId="37"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57" fontId="10" fillId="3" borderId="1" xfId="0" applyNumberFormat="1" applyFont="1" applyFill="1" applyBorder="1" applyAlignment="1">
      <alignment horizontal="center" vertical="center" wrapText="1"/>
    </xf>
    <xf numFmtId="57" fontId="31"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1" fillId="0" borderId="0" xfId="0" applyFont="1" applyFill="1" applyAlignment="1">
      <alignment horizontal="center" vertical="center" wrapText="1"/>
    </xf>
    <xf numFmtId="176" fontId="10" fillId="0" borderId="10" xfId="0" applyNumberFormat="1" applyFont="1" applyFill="1" applyBorder="1" applyAlignment="1">
      <alignment horizontal="center" vertical="center" wrapText="1"/>
    </xf>
    <xf numFmtId="176" fontId="40" fillId="0" borderId="1" xfId="0" applyNumberFormat="1" applyFont="1" applyFill="1" applyBorder="1" applyAlignment="1">
      <alignment horizontal="center" vertical="center" wrapText="1"/>
    </xf>
    <xf numFmtId="178" fontId="15" fillId="4"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176" fontId="34" fillId="0" borderId="1" xfId="0" applyNumberFormat="1" applyFont="1" applyFill="1" applyBorder="1" applyAlignment="1">
      <alignment horizontal="left" vertical="center" wrapText="1"/>
    </xf>
    <xf numFmtId="0" fontId="36" fillId="0" borderId="0" xfId="0" applyFont="1" applyFill="1" applyAlignment="1">
      <alignment vertical="center"/>
    </xf>
    <xf numFmtId="0" fontId="4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177" fontId="37" fillId="0" borderId="1" xfId="0" applyNumberFormat="1" applyFont="1" applyFill="1" applyBorder="1" applyAlignment="1">
      <alignment horizontal="left" vertical="center" wrapText="1"/>
    </xf>
    <xf numFmtId="177" fontId="37"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lignment horizontal="center" vertical="center" wrapText="1"/>
    </xf>
    <xf numFmtId="176" fontId="36" fillId="0" borderId="5" xfId="0" applyNumberFormat="1" applyFont="1" applyFill="1" applyBorder="1" applyAlignment="1">
      <alignment horizontal="left" vertical="center" wrapText="1"/>
    </xf>
    <xf numFmtId="176" fontId="36" fillId="0" borderId="5"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37" fillId="0" borderId="1" xfId="0" applyFont="1" applyFill="1" applyBorder="1" applyAlignment="1">
      <alignment horizontal="center" vertical="center"/>
    </xf>
    <xf numFmtId="0" fontId="3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14" fillId="0" borderId="1" xfId="0" applyFont="1" applyFill="1" applyBorder="1" applyAlignment="1">
      <alignment horizontal="left" vertical="center"/>
    </xf>
    <xf numFmtId="179" fontId="10" fillId="0" borderId="1" xfId="52" applyNumberFormat="1"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0" fontId="29" fillId="0" borderId="1" xfId="0" applyNumberFormat="1"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left" vertical="center" wrapText="1"/>
      <protection locked="0"/>
    </xf>
    <xf numFmtId="178" fontId="10" fillId="0" borderId="1" xfId="0" applyNumberFormat="1" applyFont="1" applyFill="1" applyBorder="1" applyAlignment="1">
      <alignment horizontal="left" vertical="center" wrapText="1"/>
    </xf>
    <xf numFmtId="0" fontId="36" fillId="0" borderId="5" xfId="0" applyNumberFormat="1" applyFont="1" applyFill="1" applyBorder="1" applyAlignment="1">
      <alignment horizontal="center" vertical="center" wrapText="1"/>
    </xf>
    <xf numFmtId="176" fontId="14" fillId="0" borderId="5" xfId="0" applyNumberFormat="1" applyFont="1" applyFill="1" applyBorder="1" applyAlignment="1">
      <alignment horizontal="left" vertical="center" wrapText="1"/>
    </xf>
    <xf numFmtId="176" fontId="36"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xf>
    <xf numFmtId="0" fontId="14" fillId="0" borderId="10" xfId="0" applyFont="1" applyFill="1" applyBorder="1" applyAlignment="1">
      <alignment horizontal="left" vertical="center" wrapText="1"/>
    </xf>
    <xf numFmtId="176" fontId="36" fillId="0" borderId="17"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0" fontId="31" fillId="0" borderId="10" xfId="0" applyFont="1" applyFill="1" applyBorder="1" applyAlignment="1">
      <alignment horizontal="center" vertical="center" wrapText="1"/>
    </xf>
    <xf numFmtId="57" fontId="39" fillId="4" borderId="1" xfId="0" applyNumberFormat="1" applyFont="1" applyFill="1" applyBorder="1" applyAlignment="1">
      <alignment horizontal="center" vertical="center" wrapText="1"/>
    </xf>
    <xf numFmtId="57" fontId="10" fillId="0" borderId="1" xfId="0" applyNumberFormat="1" applyFont="1" applyFill="1" applyBorder="1" applyAlignment="1">
      <alignment vertical="center"/>
    </xf>
    <xf numFmtId="0" fontId="31" fillId="3" borderId="1" xfId="0" applyFont="1" applyFill="1" applyBorder="1" applyAlignment="1">
      <alignment horizontal="center" vertical="center" wrapText="1"/>
    </xf>
    <xf numFmtId="57" fontId="31" fillId="0" borderId="10"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0" fillId="0" borderId="1" xfId="0" applyFont="1" applyFill="1" applyBorder="1" applyAlignment="1" applyProtection="1">
      <alignment horizontal="left" vertical="center" wrapText="1"/>
      <protection locked="0"/>
    </xf>
    <xf numFmtId="176" fontId="42" fillId="0" borderId="1" xfId="0" applyNumberFormat="1" applyFont="1" applyFill="1" applyBorder="1" applyAlignment="1">
      <alignment horizontal="center" vertical="center" wrapText="1"/>
    </xf>
    <xf numFmtId="0" fontId="42" fillId="0" borderId="1" xfId="0" applyFont="1" applyFill="1" applyBorder="1" applyAlignment="1" applyProtection="1">
      <alignment horizontal="center" vertical="center" wrapText="1"/>
      <protection locked="0"/>
    </xf>
    <xf numFmtId="176" fontId="10" fillId="0" borderId="20" xfId="0" applyNumberFormat="1" applyFont="1" applyFill="1" applyBorder="1" applyAlignment="1">
      <alignment horizontal="center" vertical="center" wrapText="1"/>
    </xf>
    <xf numFmtId="0" fontId="36" fillId="0" borderId="11" xfId="0" applyFont="1" applyFill="1" applyBorder="1" applyAlignment="1">
      <alignment horizontal="left" vertical="center" wrapText="1"/>
    </xf>
    <xf numFmtId="176" fontId="37" fillId="0" borderId="11" xfId="0" applyNumberFormat="1" applyFont="1" applyFill="1" applyBorder="1" applyAlignment="1">
      <alignment horizontal="center" vertical="center" wrapText="1"/>
    </xf>
    <xf numFmtId="0" fontId="37" fillId="0" borderId="5" xfId="0" applyNumberFormat="1" applyFont="1" applyFill="1" applyBorder="1" applyAlignment="1">
      <alignment horizontal="center" vertical="center" wrapText="1"/>
    </xf>
    <xf numFmtId="176" fontId="42" fillId="0" borderId="1" xfId="52" applyNumberFormat="1" applyFont="1" applyFill="1" applyBorder="1" applyAlignment="1" applyProtection="1">
      <alignment horizontal="center" vertical="center" wrapText="1"/>
    </xf>
    <xf numFmtId="176" fontId="37" fillId="0" borderId="1" xfId="52" applyNumberFormat="1" applyFont="1" applyFill="1" applyBorder="1" applyAlignment="1" applyProtection="1">
      <alignment horizontal="center" vertical="center" wrapText="1"/>
    </xf>
    <xf numFmtId="176" fontId="10" fillId="0" borderId="1" xfId="52" applyNumberFormat="1" applyFont="1" applyFill="1" applyBorder="1" applyAlignment="1" applyProtection="1">
      <alignment horizontal="center" vertical="center" wrapText="1"/>
    </xf>
    <xf numFmtId="0" fontId="30" fillId="0" borderId="1" xfId="0" applyFont="1" applyFill="1" applyBorder="1" applyAlignment="1" applyProtection="1">
      <alignment horizontal="left" vertical="center" wrapText="1"/>
      <protection locked="0"/>
    </xf>
    <xf numFmtId="3" fontId="37"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left" vertical="center" wrapText="1"/>
    </xf>
    <xf numFmtId="178" fontId="37" fillId="0" borderId="1" xfId="0" applyNumberFormat="1" applyFont="1" applyFill="1" applyBorder="1" applyAlignment="1">
      <alignment horizontal="center" vertical="center" wrapText="1"/>
    </xf>
    <xf numFmtId="0" fontId="30" fillId="0" borderId="16" xfId="0" applyNumberFormat="1" applyFont="1" applyFill="1" applyBorder="1" applyAlignment="1">
      <alignment horizontal="left" vertical="center" wrapText="1"/>
    </xf>
    <xf numFmtId="0" fontId="37" fillId="0" borderId="11" xfId="0" applyFont="1" applyFill="1" applyBorder="1" applyAlignment="1">
      <alignment horizontal="center" vertical="center" wrapText="1"/>
    </xf>
    <xf numFmtId="178" fontId="10" fillId="0" borderId="11" xfId="0" applyNumberFormat="1"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0" fillId="0" borderId="5" xfId="0" applyNumberFormat="1"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57" fontId="31" fillId="0" borderId="11" xfId="0" applyNumberFormat="1" applyFont="1" applyFill="1" applyBorder="1" applyAlignment="1">
      <alignment horizontal="center" vertical="center"/>
    </xf>
    <xf numFmtId="0" fontId="31" fillId="0" borderId="11" xfId="0" applyFont="1" applyFill="1" applyBorder="1" applyAlignment="1">
      <alignment horizontal="center" vertical="center"/>
    </xf>
    <xf numFmtId="176" fontId="10" fillId="0" borderId="1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176" fontId="14" fillId="0" borderId="0" xfId="0" applyNumberFormat="1" applyFont="1" applyFill="1" applyAlignment="1">
      <alignment vertical="center"/>
    </xf>
    <xf numFmtId="0" fontId="14" fillId="0" borderId="0" xfId="0" applyFont="1" applyAlignment="1">
      <alignment vertical="center" wrapText="1"/>
    </xf>
    <xf numFmtId="176" fontId="15" fillId="0" borderId="0" xfId="0" applyNumberFormat="1" applyFont="1" applyFill="1" applyAlignment="1">
      <alignment horizontal="center" vertical="center"/>
    </xf>
    <xf numFmtId="177" fontId="14" fillId="0" borderId="0" xfId="0" applyNumberFormat="1" applyFont="1" applyAlignment="1">
      <alignment horizontal="center" vertical="center" wrapText="1"/>
    </xf>
    <xf numFmtId="0" fontId="14" fillId="0" borderId="0" xfId="0" applyFont="1" applyAlignment="1">
      <alignment horizontal="center" vertical="center" wrapText="1"/>
    </xf>
    <xf numFmtId="176" fontId="44" fillId="0" borderId="1" xfId="0" applyNumberFormat="1" applyFont="1" applyFill="1" applyBorder="1" applyAlignment="1">
      <alignment horizontal="left" vertical="center" wrapText="1"/>
    </xf>
    <xf numFmtId="176" fontId="27" fillId="0" borderId="2"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176" fontId="19" fillId="2" borderId="21" xfId="0" applyNumberFormat="1" applyFont="1" applyFill="1" applyBorder="1" applyAlignment="1">
      <alignment horizontal="left" vertical="center" wrapText="1"/>
    </xf>
    <xf numFmtId="176" fontId="20" fillId="2" borderId="21" xfId="0" applyNumberFormat="1" applyFont="1" applyFill="1" applyBorder="1" applyAlignment="1">
      <alignment horizontal="left" vertical="center" wrapText="1"/>
    </xf>
    <xf numFmtId="176" fontId="21" fillId="2" borderId="21" xfId="0" applyNumberFormat="1" applyFont="1" applyFill="1" applyBorder="1" applyAlignment="1">
      <alignment horizontal="left" vertical="center" wrapText="1"/>
    </xf>
    <xf numFmtId="176" fontId="21" fillId="2" borderId="21" xfId="0" applyNumberFormat="1" applyFont="1" applyFill="1" applyBorder="1" applyAlignment="1">
      <alignment horizontal="center" vertical="center" wrapText="1"/>
    </xf>
    <xf numFmtId="177" fontId="14" fillId="0" borderId="5" xfId="0" applyNumberFormat="1" applyFont="1" applyFill="1" applyBorder="1" applyAlignment="1">
      <alignment horizontal="center" vertical="center" wrapText="1"/>
    </xf>
    <xf numFmtId="177" fontId="22" fillId="0" borderId="1" xfId="0" applyNumberFormat="1" applyFont="1" applyFill="1" applyBorder="1" applyAlignment="1">
      <alignment horizontal="left" vertical="center" wrapText="1"/>
    </xf>
    <xf numFmtId="177" fontId="16"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176" fontId="14" fillId="0" borderId="11" xfId="0" applyNumberFormat="1" applyFont="1" applyFill="1" applyBorder="1" applyAlignment="1">
      <alignment horizontal="center" vertical="center" wrapText="1"/>
    </xf>
    <xf numFmtId="0" fontId="19"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left" vertical="center" wrapText="1"/>
    </xf>
    <xf numFmtId="0" fontId="21" fillId="2" borderId="1" xfId="0" applyNumberFormat="1" applyFont="1" applyFill="1" applyBorder="1" applyAlignment="1">
      <alignment horizontal="left" vertical="center" wrapText="1"/>
    </xf>
    <xf numFmtId="0" fontId="21" fillId="2" borderId="1"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11" xfId="0" applyNumberFormat="1" applyFont="1" applyFill="1" applyBorder="1" applyAlignment="1" applyProtection="1">
      <alignment horizontal="center" vertical="center" wrapText="1"/>
      <protection locked="0"/>
    </xf>
    <xf numFmtId="0" fontId="16" fillId="0" borderId="11" xfId="0" applyNumberFormat="1" applyFont="1" applyFill="1" applyBorder="1" applyAlignment="1">
      <alignment horizontal="center" vertical="center" wrapText="1"/>
    </xf>
    <xf numFmtId="0" fontId="16" fillId="0" borderId="21"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lignment horizontal="center" vertical="center" wrapText="1"/>
    </xf>
    <xf numFmtId="177" fontId="14"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177" fontId="45" fillId="0" borderId="1" xfId="0" applyNumberFormat="1"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177" fontId="16" fillId="0" borderId="1" xfId="0" applyNumberFormat="1" applyFont="1" applyBorder="1" applyAlignment="1">
      <alignment horizontal="center" vertical="center" wrapText="1"/>
    </xf>
    <xf numFmtId="177" fontId="14" fillId="0" borderId="1" xfId="0" applyNumberFormat="1" applyFont="1" applyBorder="1" applyAlignment="1">
      <alignment horizontal="center" vertical="center" wrapText="1"/>
    </xf>
    <xf numFmtId="176" fontId="14" fillId="0" borderId="19" xfId="0" applyNumberFormat="1" applyFont="1" applyFill="1" applyBorder="1" applyAlignment="1">
      <alignment horizontal="center" vertical="center" wrapText="1"/>
    </xf>
    <xf numFmtId="176" fontId="14" fillId="2" borderId="21" xfId="0" applyNumberFormat="1" applyFont="1" applyFill="1" applyBorder="1" applyAlignment="1">
      <alignment horizontal="center" vertical="center" wrapText="1"/>
    </xf>
    <xf numFmtId="176" fontId="15" fillId="2" borderId="21" xfId="0" applyNumberFormat="1" applyFont="1" applyFill="1" applyBorder="1" applyAlignment="1">
      <alignment horizontal="left" vertical="center" wrapText="1"/>
    </xf>
    <xf numFmtId="177" fontId="14" fillId="2" borderId="2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6" fontId="16" fillId="0" borderId="11" xfId="0" applyNumberFormat="1" applyFont="1" applyFill="1" applyBorder="1" applyAlignment="1">
      <alignment horizontal="left" vertical="center" wrapText="1"/>
    </xf>
    <xf numFmtId="176" fontId="14" fillId="0" borderId="16" xfId="0" applyNumberFormat="1" applyFont="1" applyFill="1" applyBorder="1" applyAlignment="1">
      <alignment horizontal="left" vertical="center" wrapText="1"/>
    </xf>
    <xf numFmtId="0" fontId="14"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left" vertical="center" wrapText="1"/>
    </xf>
    <xf numFmtId="0" fontId="14" fillId="0" borderId="11" xfId="0" applyNumberFormat="1" applyFont="1" applyFill="1" applyBorder="1" applyAlignment="1">
      <alignment horizontal="center" vertical="center"/>
    </xf>
    <xf numFmtId="0" fontId="16"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178" fontId="14" fillId="0" borderId="10" xfId="0" applyNumberFormat="1" applyFont="1" applyFill="1" applyBorder="1" applyAlignment="1">
      <alignment horizontal="center" vertical="center" wrapText="1"/>
    </xf>
    <xf numFmtId="177" fontId="14" fillId="0" borderId="22" xfId="0" applyNumberFormat="1" applyFont="1" applyFill="1" applyBorder="1" applyAlignment="1">
      <alignment horizontal="center" vertical="center" wrapText="1"/>
    </xf>
    <xf numFmtId="177" fontId="6" fillId="0" borderId="23" xfId="0" applyNumberFormat="1" applyFont="1" applyFill="1" applyBorder="1" applyAlignment="1">
      <alignment horizontal="center" vertical="center" wrapText="1"/>
    </xf>
    <xf numFmtId="177" fontId="16" fillId="0" borderId="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6" fontId="14" fillId="0" borderId="16" xfId="0" applyNumberFormat="1" applyFont="1" applyFill="1" applyBorder="1" applyAlignment="1">
      <alignment horizontal="center" vertical="center" wrapText="1"/>
    </xf>
    <xf numFmtId="177" fontId="14" fillId="0" borderId="1" xfId="0" applyNumberFormat="1" applyFont="1" applyFill="1" applyBorder="1" applyAlignment="1" applyProtection="1">
      <alignment horizontal="center" vertical="center" wrapText="1"/>
    </xf>
    <xf numFmtId="0" fontId="16" fillId="0" borderId="10"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176" fontId="45" fillId="0" borderId="1"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0" fontId="14" fillId="0" borderId="10" xfId="0" applyNumberFormat="1" applyFont="1" applyFill="1" applyBorder="1" applyAlignment="1"/>
    <xf numFmtId="0" fontId="14" fillId="0" borderId="1" xfId="0" applyNumberFormat="1" applyFont="1" applyFill="1" applyBorder="1" applyAlignment="1"/>
    <xf numFmtId="176" fontId="45" fillId="0" borderId="10" xfId="0" applyNumberFormat="1" applyFont="1" applyFill="1" applyBorder="1" applyAlignment="1">
      <alignment horizontal="center" vertical="center" wrapText="1"/>
    </xf>
    <xf numFmtId="176" fontId="14" fillId="2" borderId="1" xfId="0" applyNumberFormat="1" applyFont="1" applyFill="1" applyBorder="1" applyAlignment="1">
      <alignment horizontal="left" vertical="center" wrapText="1"/>
    </xf>
    <xf numFmtId="176" fontId="14" fillId="0" borderId="1" xfId="0" applyNumberFormat="1" applyFont="1" applyFill="1" applyBorder="1" applyAlignment="1">
      <alignment vertical="center" wrapText="1"/>
    </xf>
    <xf numFmtId="0" fontId="46" fillId="0" borderId="0" xfId="0" applyFont="1" applyFill="1" applyAlignment="1"/>
    <xf numFmtId="0" fontId="46" fillId="0" borderId="0" xfId="0" applyFont="1" applyFill="1" applyAlignment="1">
      <alignment vertical="center"/>
    </xf>
    <xf numFmtId="176" fontId="15" fillId="0" borderId="1" xfId="0" applyNumberFormat="1" applyFont="1" applyFill="1" applyBorder="1" applyAlignment="1">
      <alignment horizontal="center" vertical="center" wrapText="1"/>
    </xf>
    <xf numFmtId="176" fontId="14" fillId="2" borderId="1" xfId="0" applyNumberFormat="1" applyFont="1" applyFill="1" applyBorder="1" applyAlignment="1">
      <alignment vertical="center" wrapText="1"/>
    </xf>
    <xf numFmtId="0" fontId="46" fillId="0" borderId="0" xfId="0" applyNumberFormat="1" applyFont="1" applyFill="1" applyAlignment="1"/>
    <xf numFmtId="0" fontId="14" fillId="0" borderId="1" xfId="0" applyFont="1" applyBorder="1" applyAlignment="1">
      <alignment horizontal="left" vertical="center" wrapText="1"/>
    </xf>
    <xf numFmtId="0" fontId="46" fillId="0" borderId="0" xfId="0" applyFont="1">
      <alignment vertical="center"/>
    </xf>
    <xf numFmtId="0" fontId="15" fillId="0" borderId="0" xfId="0" applyNumberFormat="1" applyFont="1" applyFill="1" applyBorder="1" applyAlignment="1">
      <alignment horizontal="center"/>
    </xf>
    <xf numFmtId="0" fontId="46" fillId="0" borderId="0" xfId="0" applyFont="1" applyFill="1" applyBorder="1" applyAlignment="1">
      <alignment horizontal="center" vertical="center"/>
    </xf>
    <xf numFmtId="176" fontId="14" fillId="2" borderId="21" xfId="0" applyNumberFormat="1" applyFont="1" applyFill="1" applyBorder="1" applyAlignment="1">
      <alignment vertical="center" wrapText="1"/>
    </xf>
    <xf numFmtId="0" fontId="14" fillId="0" borderId="0" xfId="0" applyNumberFormat="1" applyFont="1" applyFill="1" applyAlignment="1">
      <alignment horizontal="center"/>
    </xf>
    <xf numFmtId="176" fontId="14" fillId="0" borderId="14"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176" fontId="14" fillId="0" borderId="5" xfId="0" applyNumberFormat="1" applyFont="1" applyFill="1" applyBorder="1" applyAlignment="1">
      <alignment vertical="center" wrapText="1"/>
    </xf>
    <xf numFmtId="176" fontId="47" fillId="0" borderId="0" xfId="0" applyNumberFormat="1" applyFont="1" applyFill="1" applyAlignment="1">
      <alignment vertical="center"/>
    </xf>
    <xf numFmtId="0" fontId="14" fillId="0" borderId="0" xfId="0" applyFont="1" applyFill="1" applyAlignment="1"/>
    <xf numFmtId="0" fontId="16" fillId="0" borderId="20" xfId="0" applyNumberFormat="1" applyFont="1" applyFill="1" applyBorder="1" applyAlignment="1">
      <alignment horizontal="center" vertical="center" wrapText="1"/>
    </xf>
    <xf numFmtId="0" fontId="22" fillId="0" borderId="1" xfId="0" applyFont="1" applyBorder="1" applyAlignment="1">
      <alignment horizontal="left" vertical="center" wrapText="1"/>
    </xf>
    <xf numFmtId="0" fontId="16" fillId="0" borderId="1" xfId="0" applyFont="1" applyBorder="1" applyAlignment="1">
      <alignment vertical="center" wrapText="1"/>
    </xf>
    <xf numFmtId="0" fontId="22" fillId="0" borderId="5" xfId="0" applyFont="1" applyBorder="1" applyAlignment="1">
      <alignment horizontal="left" vertical="center" wrapText="1"/>
    </xf>
    <xf numFmtId="0" fontId="16" fillId="0" borderId="5" xfId="0" applyFont="1" applyBorder="1" applyAlignment="1">
      <alignment horizontal="center" vertical="center" wrapText="1"/>
    </xf>
    <xf numFmtId="176" fontId="16" fillId="0" borderId="1" xfId="51" applyNumberFormat="1" applyFont="1" applyFill="1" applyBorder="1" applyAlignment="1" applyProtection="1">
      <alignment horizontal="center" vertical="center" wrapText="1"/>
    </xf>
    <xf numFmtId="0" fontId="22" fillId="0" borderId="11" xfId="0" applyNumberFormat="1" applyFont="1" applyFill="1" applyBorder="1" applyAlignment="1">
      <alignment horizontal="left" vertical="center" wrapText="1"/>
    </xf>
    <xf numFmtId="176" fontId="22" fillId="3" borderId="1" xfId="0" applyNumberFormat="1" applyFont="1" applyFill="1" applyBorder="1" applyAlignment="1">
      <alignment horizontal="left" vertical="center" wrapText="1"/>
    </xf>
    <xf numFmtId="176" fontId="14" fillId="0" borderId="6"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176" fontId="16" fillId="0" borderId="5" xfId="0" applyNumberFormat="1" applyFont="1" applyFill="1" applyBorder="1" applyAlignment="1">
      <alignment horizontal="center" vertical="center" wrapText="1"/>
    </xf>
    <xf numFmtId="0" fontId="14" fillId="0" borderId="20"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16" fillId="0" borderId="5" xfId="0" applyFont="1" applyBorder="1" applyAlignment="1">
      <alignment horizontal="left" vertical="center" wrapText="1"/>
    </xf>
    <xf numFmtId="0" fontId="14" fillId="0" borderId="5" xfId="0" applyFont="1" applyBorder="1" applyAlignment="1">
      <alignment horizontal="center" vertical="center" wrapText="1"/>
    </xf>
    <xf numFmtId="0" fontId="27" fillId="0" borderId="5" xfId="0" applyFont="1" applyBorder="1" applyAlignment="1">
      <alignment horizontal="left" vertical="center" wrapText="1"/>
    </xf>
    <xf numFmtId="176" fontId="27" fillId="0" borderId="1" xfId="0" applyNumberFormat="1" applyFont="1" applyFill="1" applyBorder="1" applyAlignment="1">
      <alignment horizontal="left" vertical="center" wrapText="1"/>
    </xf>
    <xf numFmtId="177" fontId="15" fillId="0" borderId="1" xfId="0" applyNumberFormat="1" applyFont="1" applyFill="1" applyBorder="1" applyAlignment="1">
      <alignment horizontal="center" vertical="center" wrapText="1"/>
    </xf>
    <xf numFmtId="0" fontId="27" fillId="0" borderId="16" xfId="0" applyFont="1" applyFill="1" applyBorder="1" applyAlignment="1">
      <alignment horizontal="center" vertical="center" wrapText="1"/>
    </xf>
    <xf numFmtId="0" fontId="16" fillId="0" borderId="11" xfId="0" applyNumberFormat="1" applyFont="1" applyFill="1" applyBorder="1" applyAlignment="1">
      <alignment horizontal="left" vertical="center" wrapText="1"/>
    </xf>
    <xf numFmtId="177" fontId="14" fillId="0" borderId="11" xfId="0"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wrapText="1"/>
    </xf>
    <xf numFmtId="176" fontId="16" fillId="0" borderId="5" xfId="0" applyNumberFormat="1" applyFont="1" applyFill="1" applyBorder="1" applyAlignment="1">
      <alignment horizontal="left" vertical="center" wrapText="1"/>
    </xf>
    <xf numFmtId="0" fontId="14" fillId="0" borderId="11" xfId="0" applyFont="1" applyFill="1" applyBorder="1" applyAlignment="1">
      <alignment horizontal="left" vertical="center" wrapText="1"/>
    </xf>
    <xf numFmtId="176" fontId="14" fillId="0" borderId="15" xfId="0" applyNumberFormat="1" applyFont="1" applyFill="1" applyBorder="1" applyAlignment="1">
      <alignment horizontal="center" vertical="center" wrapText="1"/>
    </xf>
    <xf numFmtId="0" fontId="16" fillId="0" borderId="5" xfId="0" applyNumberFormat="1" applyFont="1" applyFill="1" applyBorder="1" applyAlignment="1">
      <alignment horizontal="left" vertical="center" wrapText="1"/>
    </xf>
    <xf numFmtId="177" fontId="16" fillId="0" borderId="11" xfId="0" applyNumberFormat="1" applyFont="1" applyFill="1" applyBorder="1" applyAlignment="1">
      <alignment horizontal="center" vertical="center" wrapText="1"/>
    </xf>
    <xf numFmtId="176" fontId="14" fillId="2" borderId="17" xfId="0" applyNumberFormat="1" applyFont="1" applyFill="1" applyBorder="1" applyAlignment="1">
      <alignment horizontal="center" vertical="center" wrapText="1"/>
    </xf>
    <xf numFmtId="176" fontId="16" fillId="0" borderId="6"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xf>
    <xf numFmtId="0" fontId="14" fillId="0" borderId="1" xfId="0" applyFont="1" applyBorder="1" applyAlignment="1">
      <alignment vertical="center" wrapText="1"/>
    </xf>
    <xf numFmtId="176" fontId="14" fillId="0" borderId="0" xfId="0" applyNumberFormat="1" applyFont="1" applyFill="1" applyAlignment="1">
      <alignment horizontal="center" vertical="center"/>
    </xf>
    <xf numFmtId="0" fontId="46" fillId="0" borderId="0" xfId="0" applyFont="1" applyAlignment="1">
      <alignment vertical="center" wrapText="1"/>
    </xf>
    <xf numFmtId="0" fontId="14" fillId="0" borderId="5" xfId="0" applyFont="1" applyBorder="1" applyAlignment="1">
      <alignment vertical="center" wrapText="1"/>
    </xf>
    <xf numFmtId="0" fontId="46" fillId="0" borderId="0" xfId="0" applyFont="1" applyAlignment="1"/>
    <xf numFmtId="176" fontId="14" fillId="0" borderId="11" xfId="0" applyNumberFormat="1" applyFont="1" applyFill="1" applyBorder="1" applyAlignment="1">
      <alignment vertical="center" wrapText="1"/>
    </xf>
    <xf numFmtId="176" fontId="14" fillId="2" borderId="5" xfId="0" applyNumberFormat="1" applyFont="1" applyFill="1" applyBorder="1" applyAlignment="1">
      <alignment vertical="center" wrapText="1"/>
    </xf>
    <xf numFmtId="0" fontId="47" fillId="0" borderId="0" xfId="0" applyNumberFormat="1" applyFont="1" applyFill="1" applyAlignment="1"/>
    <xf numFmtId="0" fontId="14" fillId="0" borderId="0" xfId="0" applyFont="1" applyAlignment="1"/>
    <xf numFmtId="176" fontId="14" fillId="0" borderId="0" xfId="0" applyNumberFormat="1" applyFont="1" applyFill="1" applyAlignment="1">
      <alignment vertical="center" wrapText="1"/>
    </xf>
    <xf numFmtId="176" fontId="14" fillId="0" borderId="0" xfId="0" applyNumberFormat="1" applyFont="1" applyFill="1" applyBorder="1" applyAlignment="1">
      <alignment horizontal="center" vertical="center"/>
    </xf>
    <xf numFmtId="176" fontId="2" fillId="0" borderId="0" xfId="0" applyNumberFormat="1" applyFont="1">
      <alignment vertical="center"/>
    </xf>
    <xf numFmtId="176" fontId="14" fillId="0" borderId="0" xfId="0" applyNumberFormat="1" applyFont="1">
      <alignment vertical="center"/>
    </xf>
    <xf numFmtId="176" fontId="14" fillId="0" borderId="0" xfId="0" applyNumberFormat="1" applyFont="1" applyAlignment="1">
      <alignment horizontal="left" vertical="center"/>
    </xf>
    <xf numFmtId="176" fontId="14" fillId="0" borderId="0" xfId="0" applyNumberFormat="1" applyFont="1" applyAlignment="1">
      <alignment horizontal="center" vertical="center"/>
    </xf>
    <xf numFmtId="176" fontId="44" fillId="0" borderId="2" xfId="0" applyNumberFormat="1" applyFont="1" applyFill="1" applyBorder="1" applyAlignment="1">
      <alignment horizontal="left" vertical="center" wrapText="1"/>
    </xf>
    <xf numFmtId="176" fontId="11" fillId="0" borderId="3" xfId="0" applyNumberFormat="1" applyFont="1" applyFill="1" applyBorder="1" applyAlignment="1">
      <alignment horizontal="left" vertical="center" wrapText="1"/>
    </xf>
    <xf numFmtId="176" fontId="14" fillId="0" borderId="3" xfId="0" applyNumberFormat="1" applyFont="1" applyFill="1" applyBorder="1" applyAlignment="1">
      <alignment horizontal="left" vertical="center" wrapText="1"/>
    </xf>
    <xf numFmtId="176" fontId="27" fillId="0" borderId="16" xfId="0" applyNumberFormat="1" applyFont="1" applyFill="1" applyBorder="1" applyAlignment="1">
      <alignment horizontal="left" vertical="center" wrapText="1"/>
    </xf>
    <xf numFmtId="176" fontId="27" fillId="0" borderId="8" xfId="0" applyNumberFormat="1" applyFont="1" applyFill="1" applyBorder="1" applyAlignment="1">
      <alignment horizontal="center" vertical="center" wrapText="1"/>
    </xf>
    <xf numFmtId="176" fontId="27" fillId="0" borderId="11" xfId="0" applyNumberFormat="1" applyFont="1" applyFill="1" applyBorder="1" applyAlignment="1">
      <alignment horizontal="center" vertical="center" wrapText="1"/>
    </xf>
    <xf numFmtId="176" fontId="27" fillId="0" borderId="5" xfId="0" applyNumberFormat="1" applyFont="1" applyFill="1" applyBorder="1" applyAlignment="1">
      <alignment horizontal="left" vertical="center" wrapText="1"/>
    </xf>
    <xf numFmtId="176" fontId="27" fillId="0" borderId="6" xfId="0" applyNumberFormat="1" applyFont="1" applyFill="1" applyBorder="1" applyAlignment="1">
      <alignment horizontal="center" vertical="center" wrapText="1"/>
    </xf>
    <xf numFmtId="176" fontId="14" fillId="0" borderId="19" xfId="0" applyNumberFormat="1" applyFont="1" applyBorder="1" applyAlignment="1">
      <alignment horizontal="center" vertical="center" wrapText="1"/>
    </xf>
    <xf numFmtId="176" fontId="16" fillId="0" borderId="19" xfId="0" applyNumberFormat="1" applyFont="1" applyBorder="1" applyAlignment="1">
      <alignment horizontal="left" vertical="center" wrapText="1"/>
    </xf>
    <xf numFmtId="176" fontId="16" fillId="0" borderId="19" xfId="0" applyNumberFormat="1" applyFont="1" applyBorder="1" applyAlignment="1">
      <alignment horizontal="center" vertical="center" wrapText="1"/>
    </xf>
    <xf numFmtId="176" fontId="14"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6" fillId="0" borderId="5" xfId="0" applyNumberFormat="1" applyFont="1" applyFill="1" applyBorder="1" applyAlignment="1" applyProtection="1">
      <alignment horizontal="center" vertical="center" wrapText="1"/>
      <protection locked="0"/>
    </xf>
    <xf numFmtId="0" fontId="16" fillId="0" borderId="17" xfId="0" applyNumberFormat="1" applyFont="1" applyFill="1" applyBorder="1" applyAlignment="1">
      <alignment horizontal="left" vertical="center" wrapText="1"/>
    </xf>
    <xf numFmtId="0" fontId="16" fillId="5" borderId="17" xfId="0" applyNumberFormat="1" applyFont="1" applyFill="1" applyBorder="1" applyAlignment="1">
      <alignment horizontal="center" vertical="center" wrapText="1"/>
    </xf>
    <xf numFmtId="0" fontId="16" fillId="5" borderId="1" xfId="0" applyNumberFormat="1"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0" fontId="16" fillId="5" borderId="5" xfId="0" applyNumberFormat="1" applyFont="1" applyFill="1" applyBorder="1" applyAlignment="1">
      <alignment horizontal="center" vertical="center" wrapText="1"/>
    </xf>
    <xf numFmtId="176" fontId="19" fillId="2" borderId="10" xfId="0" applyNumberFormat="1" applyFont="1" applyFill="1" applyBorder="1" applyAlignment="1">
      <alignment horizontal="left" vertical="center" wrapText="1"/>
    </xf>
    <xf numFmtId="176" fontId="21" fillId="2" borderId="10" xfId="0" applyNumberFormat="1" applyFont="1" applyFill="1" applyBorder="1" applyAlignment="1">
      <alignment horizontal="left" vertical="center" wrapText="1"/>
    </xf>
    <xf numFmtId="176" fontId="21" fillId="2" borderId="10" xfId="0" applyNumberFormat="1" applyFont="1" applyFill="1" applyBorder="1" applyAlignment="1">
      <alignment horizontal="center" vertical="center" wrapText="1"/>
    </xf>
    <xf numFmtId="176" fontId="11" fillId="0" borderId="4" xfId="0" applyNumberFormat="1" applyFont="1" applyFill="1" applyBorder="1" applyAlignment="1">
      <alignment horizontal="left" vertical="center" wrapText="1"/>
    </xf>
    <xf numFmtId="176" fontId="27" fillId="0" borderId="11" xfId="0" applyNumberFormat="1" applyFont="1" applyFill="1" applyBorder="1" applyAlignment="1">
      <alignment horizontal="left" vertical="center" wrapText="1"/>
    </xf>
    <xf numFmtId="176" fontId="15" fillId="0" borderId="11" xfId="0" applyNumberFormat="1" applyFont="1" applyFill="1" applyBorder="1" applyAlignment="1">
      <alignment horizontal="center" vertical="center" wrapText="1"/>
    </xf>
    <xf numFmtId="176" fontId="14" fillId="0" borderId="19" xfId="0" applyNumberFormat="1" applyFont="1" applyBorder="1" applyAlignment="1">
      <alignment horizontal="left" vertical="center" wrapText="1"/>
    </xf>
    <xf numFmtId="176" fontId="16" fillId="0" borderId="19" xfId="0" applyNumberFormat="1" applyFont="1" applyFill="1" applyBorder="1" applyAlignment="1">
      <alignment horizontal="center" vertical="center" wrapText="1"/>
    </xf>
    <xf numFmtId="176" fontId="16" fillId="0" borderId="1" xfId="0" applyNumberFormat="1" applyFont="1" applyFill="1" applyBorder="1" applyAlignment="1">
      <alignment horizontal="left" vertical="center"/>
    </xf>
    <xf numFmtId="176" fontId="15" fillId="0" borderId="16" xfId="0" applyNumberFormat="1" applyFont="1" applyFill="1" applyBorder="1" applyAlignment="1">
      <alignment horizontal="center" vertical="center" wrapText="1"/>
    </xf>
    <xf numFmtId="176" fontId="15" fillId="0" borderId="5" xfId="0" applyNumberFormat="1" applyFont="1" applyFill="1" applyBorder="1" applyAlignment="1">
      <alignment horizontal="center" vertical="center" wrapText="1"/>
    </xf>
    <xf numFmtId="176" fontId="27" fillId="0" borderId="5"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6" fillId="0" borderId="1" xfId="51" applyNumberFormat="1" applyFont="1" applyFill="1" applyBorder="1" applyAlignment="1" applyProtection="1">
      <alignment horizontal="left" vertical="center" wrapText="1"/>
    </xf>
    <xf numFmtId="0" fontId="16" fillId="0" borderId="1" xfId="49"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center" vertical="center" wrapText="1"/>
    </xf>
    <xf numFmtId="0" fontId="14" fillId="0" borderId="17" xfId="0" applyNumberFormat="1" applyFont="1" applyFill="1" applyBorder="1" applyAlignment="1">
      <alignment horizontal="center" vertical="center" wrapText="1"/>
    </xf>
    <xf numFmtId="0" fontId="48" fillId="0" borderId="5" xfId="0" applyNumberFormat="1" applyFont="1" applyFill="1" applyBorder="1" applyAlignment="1">
      <alignment horizontal="left" vertical="center" wrapText="1"/>
    </xf>
    <xf numFmtId="176" fontId="14" fillId="2" borderId="17" xfId="0" applyNumberFormat="1" applyFont="1" applyFill="1" applyBorder="1" applyAlignment="1">
      <alignment horizontal="left" vertical="center" wrapText="1"/>
    </xf>
    <xf numFmtId="176" fontId="15" fillId="0" borderId="1" xfId="0" applyNumberFormat="1" applyFont="1" applyFill="1" applyBorder="1" applyAlignment="1" applyProtection="1">
      <alignment horizontal="left" vertical="center" wrapText="1"/>
    </xf>
    <xf numFmtId="176" fontId="14" fillId="0" borderId="22" xfId="0" applyNumberFormat="1" applyFont="1" applyFill="1" applyBorder="1" applyAlignment="1">
      <alignment horizontal="center" vertical="center" wrapText="1"/>
    </xf>
    <xf numFmtId="176" fontId="6" fillId="0" borderId="23" xfId="0" applyNumberFormat="1" applyFont="1" applyFill="1" applyBorder="1" applyAlignment="1">
      <alignment horizontal="center" vertical="center" wrapText="1"/>
    </xf>
    <xf numFmtId="176" fontId="16" fillId="0" borderId="14" xfId="0" applyNumberFormat="1" applyFont="1" applyFill="1" applyBorder="1" applyAlignment="1">
      <alignment horizontal="center" vertical="center" wrapText="1"/>
    </xf>
    <xf numFmtId="0" fontId="14" fillId="0" borderId="5" xfId="3" applyNumberFormat="1" applyFont="1" applyFill="1" applyBorder="1" applyAlignment="1" applyProtection="1">
      <alignment horizontal="center" vertical="center" wrapText="1"/>
    </xf>
    <xf numFmtId="176" fontId="15" fillId="0" borderId="1" xfId="0" applyNumberFormat="1" applyFont="1" applyFill="1" applyBorder="1" applyAlignment="1" applyProtection="1">
      <alignment horizontal="center" vertical="center" wrapText="1"/>
    </xf>
    <xf numFmtId="0" fontId="14" fillId="0" borderId="5" xfId="3" applyNumberFormat="1" applyFont="1" applyFill="1" applyBorder="1" applyAlignment="1">
      <alignment horizontal="center" vertical="center" wrapText="1"/>
    </xf>
    <xf numFmtId="176" fontId="46" fillId="0" borderId="1" xfId="0" applyNumberFormat="1" applyFont="1" applyFill="1" applyBorder="1" applyAlignment="1">
      <alignment horizontal="center" vertical="center"/>
    </xf>
    <xf numFmtId="176" fontId="14" fillId="0" borderId="24"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xf numFmtId="176" fontId="47" fillId="0" borderId="0" xfId="0" applyNumberFormat="1" applyFont="1" applyFill="1" applyAlignment="1"/>
    <xf numFmtId="176" fontId="46" fillId="0" borderId="0" xfId="0" applyNumberFormat="1" applyFont="1">
      <alignment vertical="center"/>
    </xf>
    <xf numFmtId="176" fontId="46" fillId="0" borderId="0" xfId="0" applyNumberFormat="1" applyFont="1" applyFill="1" applyBorder="1" applyAlignment="1">
      <alignment horizontal="center" vertical="center"/>
    </xf>
    <xf numFmtId="176" fontId="46" fillId="0" borderId="0" xfId="0" applyNumberFormat="1" applyFont="1" applyFill="1" applyAlignment="1">
      <alignment horizontal="center" vertical="center"/>
    </xf>
    <xf numFmtId="176" fontId="14" fillId="2" borderId="10"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176" fontId="14" fillId="0" borderId="0" xfId="0" applyNumberFormat="1" applyFont="1" applyFill="1" applyAlignment="1"/>
    <xf numFmtId="176" fontId="15" fillId="0" borderId="0" xfId="0" applyNumberFormat="1" applyFont="1" applyFill="1" applyAlignment="1"/>
    <xf numFmtId="176" fontId="15" fillId="0" borderId="0" xfId="0" applyNumberFormat="1" applyFont="1" applyFill="1" applyAlignment="1">
      <alignment vertical="center" wrapText="1"/>
    </xf>
    <xf numFmtId="176" fontId="27" fillId="0" borderId="1" xfId="0" applyNumberFormat="1" applyFont="1" applyFill="1" applyBorder="1" applyAlignment="1">
      <alignment vertical="center" wrapText="1"/>
    </xf>
    <xf numFmtId="176" fontId="27" fillId="0" borderId="1" xfId="0" applyNumberFormat="1" applyFont="1" applyFill="1" applyBorder="1" applyAlignment="1">
      <alignment horizontal="center" vertical="center"/>
    </xf>
    <xf numFmtId="176" fontId="16" fillId="0" borderId="5" xfId="0" applyNumberFormat="1" applyFont="1" applyBorder="1" applyAlignment="1">
      <alignment horizontal="center" vertical="center" wrapText="1"/>
    </xf>
    <xf numFmtId="176" fontId="16" fillId="0" borderId="5" xfId="0" applyNumberFormat="1" applyFont="1" applyFill="1" applyBorder="1" applyAlignment="1">
      <alignment vertical="center"/>
    </xf>
    <xf numFmtId="176" fontId="16" fillId="0" borderId="5" xfId="0" applyNumberFormat="1" applyFont="1" applyFill="1" applyBorder="1" applyAlignment="1">
      <alignment horizontal="center" vertical="center"/>
    </xf>
    <xf numFmtId="176" fontId="16" fillId="0" borderId="1" xfId="52" applyNumberFormat="1" applyFont="1" applyFill="1" applyBorder="1" applyAlignment="1" applyProtection="1">
      <alignment horizontal="left" vertical="center" wrapText="1"/>
    </xf>
    <xf numFmtId="176" fontId="16" fillId="0" borderId="10" xfId="52" applyNumberFormat="1" applyFont="1" applyFill="1" applyBorder="1" applyAlignment="1" applyProtection="1">
      <alignment horizontal="left" vertical="center" wrapText="1"/>
    </xf>
    <xf numFmtId="176" fontId="16" fillId="0" borderId="1" xfId="52" applyNumberFormat="1" applyFont="1" applyFill="1" applyBorder="1" applyAlignment="1" applyProtection="1">
      <alignment horizontal="center" vertical="center" wrapText="1"/>
    </xf>
    <xf numFmtId="176" fontId="16" fillId="0" borderId="20" xfId="0" applyNumberFormat="1" applyFont="1" applyFill="1" applyBorder="1" applyAlignment="1">
      <alignment horizontal="left" vertical="center" wrapText="1"/>
    </xf>
    <xf numFmtId="176" fontId="16" fillId="0" borderId="20" xfId="0" applyNumberFormat="1" applyFont="1" applyFill="1" applyBorder="1" applyAlignment="1">
      <alignment horizontal="center" vertical="center" wrapText="1"/>
    </xf>
    <xf numFmtId="176" fontId="14" fillId="0" borderId="20" xfId="0" applyNumberFormat="1" applyFont="1" applyFill="1" applyBorder="1" applyAlignment="1">
      <alignment horizontal="center" vertical="center" wrapText="1"/>
    </xf>
    <xf numFmtId="176" fontId="2" fillId="0" borderId="0" xfId="0" applyNumberFormat="1" applyFont="1" applyAlignment="1">
      <alignment horizontal="left" vertical="center"/>
    </xf>
    <xf numFmtId="176" fontId="2" fillId="0" borderId="0" xfId="0" applyNumberFormat="1" applyFont="1" applyAlignment="1">
      <alignment horizontal="center" vertical="center"/>
    </xf>
    <xf numFmtId="176" fontId="15" fillId="0" borderId="11" xfId="0" applyNumberFormat="1" applyFont="1" applyFill="1" applyBorder="1" applyAlignment="1">
      <alignment horizontal="left" vertical="center" wrapText="1"/>
    </xf>
    <xf numFmtId="176" fontId="16" fillId="0" borderId="5" xfId="0" applyNumberFormat="1" applyFont="1" applyBorder="1" applyAlignment="1">
      <alignment horizontal="left" vertical="center" wrapText="1"/>
    </xf>
    <xf numFmtId="176" fontId="14" fillId="0" borderId="5" xfId="0" applyNumberFormat="1" applyFont="1" applyBorder="1" applyAlignment="1">
      <alignment horizontal="center" vertical="center" wrapText="1"/>
    </xf>
    <xf numFmtId="176" fontId="14" fillId="0" borderId="17" xfId="0" applyNumberFormat="1" applyFont="1" applyFill="1" applyBorder="1" applyAlignment="1">
      <alignment horizontal="center" vertical="center" wrapText="1"/>
    </xf>
    <xf numFmtId="176" fontId="14" fillId="0" borderId="21" xfId="0" applyNumberFormat="1" applyFont="1" applyFill="1" applyBorder="1" applyAlignment="1">
      <alignment horizontal="center" vertical="center" wrapText="1"/>
    </xf>
    <xf numFmtId="176" fontId="14" fillId="0" borderId="11" xfId="52" applyNumberFormat="1" applyFont="1" applyFill="1" applyBorder="1" applyAlignment="1">
      <alignment horizontal="center" vertical="center" wrapText="1"/>
    </xf>
    <xf numFmtId="176" fontId="14" fillId="0" borderId="5" xfId="0" applyNumberFormat="1" applyFont="1" applyFill="1" applyBorder="1" applyAlignment="1" applyProtection="1">
      <alignment horizontal="center" vertical="center" wrapText="1"/>
    </xf>
    <xf numFmtId="176" fontId="14" fillId="0" borderId="10" xfId="0" applyNumberFormat="1" applyFont="1" applyFill="1" applyBorder="1" applyAlignment="1">
      <alignment horizontal="left" vertical="center" wrapText="1"/>
    </xf>
    <xf numFmtId="176" fontId="14" fillId="0" borderId="25" xfId="0" applyNumberFormat="1" applyFont="1" applyFill="1" applyBorder="1" applyAlignment="1">
      <alignment horizontal="center" vertical="center" wrapText="1"/>
    </xf>
    <xf numFmtId="176" fontId="14" fillId="0" borderId="8" xfId="0" applyNumberFormat="1" applyFont="1" applyFill="1" applyBorder="1" applyAlignment="1">
      <alignment horizontal="center" vertical="center" wrapText="1"/>
    </xf>
    <xf numFmtId="176" fontId="14" fillId="0" borderId="26" xfId="0" applyNumberFormat="1" applyFont="1" applyFill="1" applyBorder="1" applyAlignment="1">
      <alignment horizontal="center" vertical="center" wrapText="1"/>
    </xf>
    <xf numFmtId="176" fontId="14" fillId="0" borderId="27" xfId="0" applyNumberFormat="1" applyFont="1" applyFill="1" applyBorder="1" applyAlignment="1">
      <alignment horizontal="center" vertical="center" wrapText="1"/>
    </xf>
    <xf numFmtId="176" fontId="14" fillId="0" borderId="17" xfId="0" applyNumberFormat="1"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8" xfId="50"/>
    <cellStyle name="常规 2" xfId="51"/>
    <cellStyle name="常规 4" xfId="52"/>
  </cellStyles>
  <dxfs count="2">
    <dxf>
      <fill>
        <patternFill patternType="solid">
          <bgColor rgb="FFFF9900"/>
        </patternFill>
      </fill>
    </dxf>
    <dxf>
      <font>
        <color rgb="FF9C0006"/>
      </font>
      <fill>
        <patternFill patternType="solid">
          <bgColor rgb="FFFFC7CE"/>
        </patternFill>
      </fill>
    </dxf>
  </dxf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69850</xdr:colOff>
      <xdr:row>12</xdr:row>
      <xdr:rowOff>0</xdr:rowOff>
    </xdr:from>
    <xdr:to>
      <xdr:col>1</xdr:col>
      <xdr:colOff>139700</xdr:colOff>
      <xdr:row>12</xdr:row>
      <xdr:rowOff>59690</xdr:rowOff>
    </xdr:to>
    <xdr:sp>
      <xdr:nvSpPr>
        <xdr:cNvPr id="2"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7"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8"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9"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0"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1"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2"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3"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4"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5"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6"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7"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8"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19"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0"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1"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2"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3"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4"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5"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6"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7"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8"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29"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0"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1"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2"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3"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4"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5"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6"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7"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8"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39"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0"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1"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2"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3"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4"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5"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6"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7"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8"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49"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0"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1"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2"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3"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4"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5"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6"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7"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8"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59"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0"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1"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2"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3"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4"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5"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6"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7"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8"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69"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70"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71"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72" name="Text Box 157"/>
        <xdr:cNvSpPr txBox="1"/>
      </xdr:nvSpPr>
      <xdr:spPr>
        <a:xfrm>
          <a:off x="498475" y="11350625"/>
          <a:ext cx="69850" cy="59690"/>
        </a:xfrm>
        <a:prstGeom prst="rect">
          <a:avLst/>
        </a:prstGeom>
        <a:ln w="9525">
          <a:noFill/>
        </a:ln>
      </xdr:spPr>
    </xdr:sp>
    <xdr:clientData/>
  </xdr:twoCellAnchor>
  <xdr:twoCellAnchor>
    <xdr:from>
      <xdr:col>1</xdr:col>
      <xdr:colOff>69850</xdr:colOff>
      <xdr:row>12</xdr:row>
      <xdr:rowOff>0</xdr:rowOff>
    </xdr:from>
    <xdr:to>
      <xdr:col>1</xdr:col>
      <xdr:colOff>139700</xdr:colOff>
      <xdr:row>12</xdr:row>
      <xdr:rowOff>59690</xdr:rowOff>
    </xdr:to>
    <xdr:sp>
      <xdr:nvSpPr>
        <xdr:cNvPr id="73" name="Text Box 157"/>
        <xdr:cNvSpPr txBox="1"/>
      </xdr:nvSpPr>
      <xdr:spPr>
        <a:xfrm>
          <a:off x="498475" y="11350625"/>
          <a:ext cx="69850" cy="59690"/>
        </a:xfrm>
        <a:prstGeom prst="rect">
          <a:avLst/>
        </a:prstGeom>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69850</xdr:colOff>
      <xdr:row>10</xdr:row>
      <xdr:rowOff>0</xdr:rowOff>
    </xdr:from>
    <xdr:to>
      <xdr:col>1</xdr:col>
      <xdr:colOff>139700</xdr:colOff>
      <xdr:row>10</xdr:row>
      <xdr:rowOff>1089660</xdr:rowOff>
    </xdr:to>
    <xdr:sp>
      <xdr:nvSpPr>
        <xdr:cNvPr id="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3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4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5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6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7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8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9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0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1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2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3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4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4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4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14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4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4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4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4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4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4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5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6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7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8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19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0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1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1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1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1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1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1294493</xdr:colOff>
      <xdr:row>10</xdr:row>
      <xdr:rowOff>258535</xdr:rowOff>
    </xdr:from>
    <xdr:to>
      <xdr:col>1</xdr:col>
      <xdr:colOff>1364343</xdr:colOff>
      <xdr:row>10</xdr:row>
      <xdr:rowOff>1358355</xdr:rowOff>
    </xdr:to>
    <xdr:sp>
      <xdr:nvSpPr>
        <xdr:cNvPr id="215" name="Text Box 157"/>
        <xdr:cNvSpPr txBox="1"/>
      </xdr:nvSpPr>
      <xdr:spPr>
        <a:xfrm>
          <a:off x="1911350" y="8355965"/>
          <a:ext cx="69850" cy="109982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1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1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1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1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2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3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4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5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6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7"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8"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79"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80"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81"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82"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83"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84"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85"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10</xdr:row>
      <xdr:rowOff>0</xdr:rowOff>
    </xdr:from>
    <xdr:to>
      <xdr:col>1</xdr:col>
      <xdr:colOff>139700</xdr:colOff>
      <xdr:row>10</xdr:row>
      <xdr:rowOff>1089660</xdr:rowOff>
    </xdr:to>
    <xdr:sp>
      <xdr:nvSpPr>
        <xdr:cNvPr id="286" name="Text Box 157"/>
        <xdr:cNvSpPr txBox="1"/>
      </xdr:nvSpPr>
      <xdr:spPr>
        <a:xfrm>
          <a:off x="687070" y="80975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8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8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8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29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0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1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2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3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8"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49"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50"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51"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52"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53"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54"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55"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56"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69850</xdr:colOff>
      <xdr:row>9</xdr:row>
      <xdr:rowOff>0</xdr:rowOff>
    </xdr:from>
    <xdr:to>
      <xdr:col>1</xdr:col>
      <xdr:colOff>139700</xdr:colOff>
      <xdr:row>9</xdr:row>
      <xdr:rowOff>1089660</xdr:rowOff>
    </xdr:to>
    <xdr:sp>
      <xdr:nvSpPr>
        <xdr:cNvPr id="357" name="Text Box 157"/>
        <xdr:cNvSpPr txBox="1"/>
      </xdr:nvSpPr>
      <xdr:spPr>
        <a:xfrm>
          <a:off x="687070" y="6725920"/>
          <a:ext cx="69850" cy="1089660"/>
        </a:xfrm>
        <a:prstGeom prst="rect">
          <a:avLst/>
        </a:prstGeom>
        <a:noFill/>
        <a:ln w="9525">
          <a:noFill/>
        </a:ln>
      </xdr:spPr>
    </xdr:sp>
    <xdr:clientData/>
  </xdr:twoCellAnchor>
  <xdr:twoCellAnchor editAs="oneCell">
    <xdr:from>
      <xdr:col>1</xdr:col>
      <xdr:colOff>1294493</xdr:colOff>
      <xdr:row>10</xdr:row>
      <xdr:rowOff>258535</xdr:rowOff>
    </xdr:from>
    <xdr:to>
      <xdr:col>1</xdr:col>
      <xdr:colOff>1364343</xdr:colOff>
      <xdr:row>10</xdr:row>
      <xdr:rowOff>1352005</xdr:rowOff>
    </xdr:to>
    <xdr:sp>
      <xdr:nvSpPr>
        <xdr:cNvPr id="358" name="Text Box 157"/>
        <xdr:cNvSpPr txBox="1"/>
      </xdr:nvSpPr>
      <xdr:spPr>
        <a:xfrm>
          <a:off x="1911350" y="8355965"/>
          <a:ext cx="69850" cy="1093470"/>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72</xdr:row>
      <xdr:rowOff>0</xdr:rowOff>
    </xdr:from>
    <xdr:to>
      <xdr:col>1</xdr:col>
      <xdr:colOff>24130</xdr:colOff>
      <xdr:row>72</xdr:row>
      <xdr:rowOff>20320</xdr:rowOff>
    </xdr:to>
    <xdr:pic>
      <xdr:nvPicPr>
        <xdr:cNvPr id="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8"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1"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5"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8"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8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8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84"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85"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86"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87"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88"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89"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90"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92"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93"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95"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97"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99"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0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03"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0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05"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07"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0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09"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10"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11"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12"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13"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14"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15"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16"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17"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18"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1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20"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21"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23"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2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25"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27"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31"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33"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35"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3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37"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38"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39"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40"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41"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42"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43"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44"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45"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4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47"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48"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50"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5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2"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4"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8"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0"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62"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6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4"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5"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6"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67"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68"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9"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0"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71"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72"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7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74"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77"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7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9"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81"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8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85"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8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87"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89"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9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91"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92"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93"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94"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95"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96"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97"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98"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99"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00"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0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202"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03"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205"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0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07"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09"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13"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15"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217"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1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19"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20"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21"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22"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23"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24"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25"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26"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27"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2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229"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30"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232"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3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34"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36"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40"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42"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244"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4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46"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47"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48"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49"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50"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51"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52"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53"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54"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5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256"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57"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259"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6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61"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63"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6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67"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6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69"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271"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7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73"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74"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75"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76"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77"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78"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79"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80"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81"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82"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8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284"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85"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287"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8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89"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1"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5"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7"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299"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0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1"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2"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3"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4"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5"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7"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8"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9"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1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11"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2"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14"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1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6"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8"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22"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24"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26"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2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28"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29"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3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3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4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4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4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4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4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5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5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5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65"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66"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69"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70"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8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8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92"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93"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96"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97"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0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0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1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2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2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2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2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2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3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3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3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3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4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4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4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4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4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4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4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47"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48"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4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51"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52"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5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5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5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6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6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74"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75"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78"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79"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9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9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9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9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9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1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1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1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1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1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29"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30"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33"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34"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4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4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56"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57"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60"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61"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7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7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7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7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8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8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8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8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8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8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8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8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8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9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9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9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9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9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9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0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11"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12"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15"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16"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2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2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38"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39"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42"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43"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5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5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5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6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6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6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6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6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6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7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7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7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7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7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8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8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93"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94"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97"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98"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0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1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720"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721"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2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2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724"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725"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2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2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2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2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3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3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3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3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3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3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3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3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3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3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4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4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4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4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4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4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4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4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4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4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5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5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5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5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5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5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75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5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5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5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76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6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6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6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6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6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6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6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6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6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7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7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7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7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7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7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76"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7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7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79"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8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8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8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8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8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8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8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8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8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8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9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9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9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9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9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9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9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9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9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9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0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0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80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803"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0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0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806"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80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0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0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1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1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1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1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1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1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1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1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81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81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2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2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2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82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82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2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2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82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82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82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83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3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3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83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83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3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3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83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83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3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4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84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84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4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4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84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84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4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4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4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5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5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5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5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5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5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5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857"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858"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5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6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861"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862"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6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6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6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6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6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6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6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7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7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7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87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87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7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7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7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7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7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8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8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8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8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884"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885"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8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8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888"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889"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9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9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9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9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9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9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9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9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89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89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90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0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0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0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0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0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0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0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0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0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1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1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91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1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1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91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1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1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1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1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92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2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2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2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92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2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2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92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2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2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3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3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3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3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3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3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3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3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3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939"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940"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4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4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943"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944"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4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4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4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4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4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5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5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5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5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5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95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5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5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5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5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6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6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6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6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6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6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966"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967"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6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6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970"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971"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7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7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7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7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7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7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7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7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8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8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98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8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8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8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8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8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8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8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9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9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99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9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99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9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99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99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99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99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0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00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00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0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0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00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00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0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0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00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01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1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1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1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1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1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1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1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1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1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2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02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022"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2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2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025"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02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2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2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2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3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3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3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3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3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3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3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03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03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3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4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4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4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4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4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4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4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4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04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049"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5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5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052"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05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5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5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5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5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5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5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6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6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6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6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06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06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6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6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6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06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07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7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7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07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07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07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07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7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7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07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08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8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8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08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08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8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8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08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08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8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09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09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09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9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9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9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9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9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9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09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0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0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0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10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104"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0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0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107"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10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0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1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1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1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1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1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1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1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1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1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11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12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2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2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2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2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2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2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2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2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2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13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131"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3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3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134"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13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3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3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3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3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4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4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4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4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4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4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14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14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4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4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5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15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15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5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5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15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15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15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15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5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6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16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16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6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6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16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16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6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6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16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17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7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7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17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17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7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7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7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7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7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8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8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8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8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8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18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186"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8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8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189"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19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9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9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9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9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9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9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9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19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19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0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20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20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0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0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0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0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0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0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0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1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1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21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213"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1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1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216"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21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1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1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2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2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2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2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2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2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2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2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22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22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3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3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3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23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23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3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3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23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23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23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24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4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4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24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24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4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4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24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24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4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5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25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25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5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5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25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25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5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5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5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6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6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6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6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6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6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6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26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268"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6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7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271"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27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7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7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7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7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7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7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7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8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8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8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28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28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8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8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8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8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8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9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9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9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9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29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295"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29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29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298"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29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0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0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0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0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0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0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0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0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0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0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31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31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1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1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1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31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31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1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1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31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32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32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32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2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2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32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32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2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2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32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33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3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3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33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33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3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3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33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33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3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4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4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4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4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4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4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4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4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4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34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350"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5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5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353"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35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5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5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5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5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5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6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6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6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6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6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36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36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6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6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6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7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7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7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7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7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7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37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377"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7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7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380"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38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8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8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8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8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8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8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8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8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9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39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39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39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9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9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9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39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39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39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0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0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0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40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40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0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0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40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40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0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1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1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41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1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1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1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41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1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1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41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42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2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2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2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2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2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2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2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2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2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3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43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432"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3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3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435"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43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3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3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3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4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4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4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4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4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4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4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44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44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4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5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5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5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5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5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5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5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5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45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459"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6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6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462"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46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6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6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6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6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6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6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7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7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7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7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47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47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7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7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7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7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8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8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8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8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8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48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48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8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8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48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49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9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9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9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49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9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49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49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49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49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0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50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50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0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0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0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0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0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0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0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1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1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1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51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514"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1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1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517"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51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1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2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2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2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2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2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2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2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2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2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52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53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3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3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3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3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3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3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3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3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3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54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541"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4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4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1544"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54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4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4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4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4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5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5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5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5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5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5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55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55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5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55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60"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561"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562"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63"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64"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565"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566"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56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568"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69"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7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571"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57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73"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7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575"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57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7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7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579"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58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81"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8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583"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58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85"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86"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87"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88"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89"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90"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91"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92"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93"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94"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59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596"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597"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59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599"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60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01"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0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03"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0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0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0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07"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0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09"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1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611"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61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13"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14"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15"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16"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17"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18"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19"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20"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21"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62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623"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24"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2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626"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62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28"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2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30"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3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3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3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34"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3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36"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3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638"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63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40"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41"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42"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643"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644"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45"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46"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647"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648"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64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650"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51"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5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653"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65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55"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5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657"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65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5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6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661"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66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63"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6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665"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66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67"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68"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69"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70"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71"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72"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73"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74"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75"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76"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67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678"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79"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8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681"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68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83"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8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85"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8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8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8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89"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9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91"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69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693"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69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95"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96"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97"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98"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699"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00"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01"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02"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03"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70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705"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06"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0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708"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70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10"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1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12"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1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1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1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16"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1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18"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1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720"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72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22"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23"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24"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725"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726"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27"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28"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729"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730"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73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732"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33"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3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735"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73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37"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3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739"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74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4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4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1743"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74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45"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4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747"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74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49"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0"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1"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2"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3"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4"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5"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6"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7"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58"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75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760"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61"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6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763"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76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65"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6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67"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6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6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7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71"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7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73"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7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775"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77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77"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78"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79"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80"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81"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82"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83"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84"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85"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78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787"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88"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8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1790"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179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92"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9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94"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9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9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9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798"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79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800"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0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1802"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80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804"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1805"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0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0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0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0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1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1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1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81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81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1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1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81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81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1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2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2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82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2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2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2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82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2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2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82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83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3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3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3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3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3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3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3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3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3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4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1841"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1842"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4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4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1845"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1846"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4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4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4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5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5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5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5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5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5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5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85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85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5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6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6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6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6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6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6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6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6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1868"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1869"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7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7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1872"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1873"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7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7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7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7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7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7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8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8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8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8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88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88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8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8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8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8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9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9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9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9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89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89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89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89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89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89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90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0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0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90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90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0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0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90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90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0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1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91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91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1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1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1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1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1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1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1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2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2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2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1923"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1924"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2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2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1927"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1928"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2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3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3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3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3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3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3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3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3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3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93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94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4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4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4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4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4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4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4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4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4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1950"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1951"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5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5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1954"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1955"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5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5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5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5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6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6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6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6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6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6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96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96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6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6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7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97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97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7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7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97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97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97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97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7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8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98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98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8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8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98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98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8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8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198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199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9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199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199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199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9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9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9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9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199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0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0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0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0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0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005"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006"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0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0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009"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010"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1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1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1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1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1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1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1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1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1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2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02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02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2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2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2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2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2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2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2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3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3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032"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033"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3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3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036"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037"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3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3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4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4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4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4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4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4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4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4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04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04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5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5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5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05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05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5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5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05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05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05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06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6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6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06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06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6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6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06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06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6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7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07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07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7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7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07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07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7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7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7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8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8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8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8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8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8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8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087"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088"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8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9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091"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092"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9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9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9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9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9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09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09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0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0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0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10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10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0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0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0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0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0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1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1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1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1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114"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115"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1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1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118"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119"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2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2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2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2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2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2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2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2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2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2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13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13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3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3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3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13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13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3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3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13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14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14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14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4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4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14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14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4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4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14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15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5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5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15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15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5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5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15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15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5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6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6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6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6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6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6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6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6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6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169"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170"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7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7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173"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174"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7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7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7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7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7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8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8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8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8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8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18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18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8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8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8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9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9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9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9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9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9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196"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197"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19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19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200"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201"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0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0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0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0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0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0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0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0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1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1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21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21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1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1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1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21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21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1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2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22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22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22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22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2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2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22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22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2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3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23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23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3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3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23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23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3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3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23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24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4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4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4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4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4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4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4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4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4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5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25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252"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5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5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255"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25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5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5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5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6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6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6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6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6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6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6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26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26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6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7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7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7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7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7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7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7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7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27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279"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8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8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282"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28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8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8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8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8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8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8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9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9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9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29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29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29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9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9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29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29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0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0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0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0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0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30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30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0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0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30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31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1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1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1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31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1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1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1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31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1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2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32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32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2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2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2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2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2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2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2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3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3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3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333"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334"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3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3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337"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338"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3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4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4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4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4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4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4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4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4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4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34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35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5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5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5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5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5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5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5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5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5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360"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361"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6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6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364"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365"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6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6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6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6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7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7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7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7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7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7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37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37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7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7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8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8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8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8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8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8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8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38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38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8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9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39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39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39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9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9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39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9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39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39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40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0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0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40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40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0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0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0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0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0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1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1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1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1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1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415"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416"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1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1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419"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420"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2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2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2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2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2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2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2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2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2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3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43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43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3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3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3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3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3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3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3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4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4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442"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443"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4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4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2446"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2447"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4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4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5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5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5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5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5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5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5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5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45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45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6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6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6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46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46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6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6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46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46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46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47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7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7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47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47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7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7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47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47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7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8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48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48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8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48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48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48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8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8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8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9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9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9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9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9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9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9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49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498"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49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0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501"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50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0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0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0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0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0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0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0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1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1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1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51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51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1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1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1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1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1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2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2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2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2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52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525"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2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2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528"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52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3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3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3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3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3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3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3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3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3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3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54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54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4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4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4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54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54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4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4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54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55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55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55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5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5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55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55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5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5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55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56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6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6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56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56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6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6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56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56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6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7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7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7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7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7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7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7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7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7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57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580"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8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8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583"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58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8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8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8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8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8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9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9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9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9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59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59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59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9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9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59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0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0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0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0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0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0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60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607"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0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0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610"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61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1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1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1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1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1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1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1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1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2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2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62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62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2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2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2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62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62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2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3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63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63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63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63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3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3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63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63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3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4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64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64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4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4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64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64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4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4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64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65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5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5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5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5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5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5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5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5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5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6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66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662"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6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6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665"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66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6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6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6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7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7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7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7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7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7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7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67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67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7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8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8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8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8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8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8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8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8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68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689"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9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9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692"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69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9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9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69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9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9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69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0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0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0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0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70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70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0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0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0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0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1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1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1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1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1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71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71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1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1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71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72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2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2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2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72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2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2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2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72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2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3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73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73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3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3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3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3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3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3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3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4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4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4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74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744"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4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4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747"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74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4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5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5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5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5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5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5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5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5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5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75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76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6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6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6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6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6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6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6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6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6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77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771"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7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7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774"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77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7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7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7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7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8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8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8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8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8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78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78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78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8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8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9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9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9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9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9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9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79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79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79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79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0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80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80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0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0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80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80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0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0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80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81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1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1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81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81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1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1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1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1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1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2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2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2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2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2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82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826"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2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2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829"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83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3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3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3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3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3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3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3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3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3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4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84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84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4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4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4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4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4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4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4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5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5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85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853"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5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5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856"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85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5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5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6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6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6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6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6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6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6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6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86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86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7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7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7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87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87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7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7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87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87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87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88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8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8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88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88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8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8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88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88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8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9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289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89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9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89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89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89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9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9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89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0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0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0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0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0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0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0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90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908"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0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1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911"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91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1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1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1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1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1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1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1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2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2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2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92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92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2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2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2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2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2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3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3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3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3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93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935"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3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3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2938"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93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4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4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4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4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4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4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4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4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4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4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295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95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5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295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54"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955"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956"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57"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58"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959"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960"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96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2962"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63"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6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2965"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96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67"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6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969"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97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7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7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2973"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297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75"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7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2977"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297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79"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80"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81"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82"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83"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84"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85"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86"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87"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88"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98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2990"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91"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9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2993"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299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95"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9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2997"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9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299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0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01"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0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03"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0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005"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00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07"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08"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09"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10"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11"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12"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13"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14"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15"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01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017"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18"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1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020"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02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22"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2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24"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2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2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2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28"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2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30"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3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032"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03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34"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35"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36"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037"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038"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39"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40"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041"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042"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04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044"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45"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4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047"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04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49"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5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051"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05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5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5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055"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05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57"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5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059"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06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1"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2"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3"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4"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5"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6"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7"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8"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69"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70"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07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072"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73"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7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075"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07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77"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7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79"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8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8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8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83"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8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85"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08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087"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08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89"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90"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91"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92"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93"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94"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95"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96"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097"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09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099"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00"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0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102"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10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04"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0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06"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0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0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0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10"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1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12"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1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114"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11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16"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17"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18"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119"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120"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21"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22"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123"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124"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12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126"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27"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2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129"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13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31"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3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133"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13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3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3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3137"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13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39"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4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141"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14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43"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44"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45"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46"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47"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48"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49"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50"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51"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52"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15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154"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55"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5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157"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15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59"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6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61"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6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6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6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65"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6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67"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6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169"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17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71"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72"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73"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74"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75"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76"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77"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78"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79"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18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181"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82"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8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3184"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18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86"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8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88"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8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9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9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92"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9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94"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19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3196"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19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98"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3199"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0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0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0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0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0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0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0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20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20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0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1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21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21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1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1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1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21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1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1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1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22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2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2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22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22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2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2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2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2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2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3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3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3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3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3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235"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236"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3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3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239"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240"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4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4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4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4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4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4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4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4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4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5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25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25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5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5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5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5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5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5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5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6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6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262"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263"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6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6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266"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267"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6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6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7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7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7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7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7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7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7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7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27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27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8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8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8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8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8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8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8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8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8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28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29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9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9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29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29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29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9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29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29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29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0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0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30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0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0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30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30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0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0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0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1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1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1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1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1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1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1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317"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318"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1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2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321"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322"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2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2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2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2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2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2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2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3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3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3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33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33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3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3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3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3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3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4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4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4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4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344"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345"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4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4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348"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349"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5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5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5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5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5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5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5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5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5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5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36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36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6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6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6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6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6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6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6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6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7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37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37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7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7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37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37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7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7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7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38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8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8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38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38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8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38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38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38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8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39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399"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400"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0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0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403"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404"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0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0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0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0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0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1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1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1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1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1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41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41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1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1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1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2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2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2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2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2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2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426"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427"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2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2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430"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431"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3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3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3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3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3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3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3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3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4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4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44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44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4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4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4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44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44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4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5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45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45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45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45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5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5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45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45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5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6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46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46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6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6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46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46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6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6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46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47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7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7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7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7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7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7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7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7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7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8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481"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482"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8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8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485"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486"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8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8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8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9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9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9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9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9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9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49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49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49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49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0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0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0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0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0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0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0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0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508"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509"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1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1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512"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513"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1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1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1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1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1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1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2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2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2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2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52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52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2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2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2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52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53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3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3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53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53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53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53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3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3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53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54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4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4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54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54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4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4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54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54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4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5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55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55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5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5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5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5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5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5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5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6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6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6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563"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564"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6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6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567"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568"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6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7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7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7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7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7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7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7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7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7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57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58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8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590"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591"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9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9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594"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595"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9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9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59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59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0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0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0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0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0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0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60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60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0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0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1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1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1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1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1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1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1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61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61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1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2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62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62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2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2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2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62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2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2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2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63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3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3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63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63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3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3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3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3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3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4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4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4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4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4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64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646"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4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4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649"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65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5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5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5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5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5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5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5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5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5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6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66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66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6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6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6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6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6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6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6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7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7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67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673"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7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7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676"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67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7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7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8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8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8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8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8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8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8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68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68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68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9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9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9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9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9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9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69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9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69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69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70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0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0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70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70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0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0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70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70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0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1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71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71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1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1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71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71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1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1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1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2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2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2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2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2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2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2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727"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728"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2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3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731"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732"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3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3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3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3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3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3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3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4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4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4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74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74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4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4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4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4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4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5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5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5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5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754"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755"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5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5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758"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759"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6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6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6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6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6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6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6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6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6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6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77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77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7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7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7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77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77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7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7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77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78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78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78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8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8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78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78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8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8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78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79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9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9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79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79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9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79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79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79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79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0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0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0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0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0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0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0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0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0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809"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810"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1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1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813"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814"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1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1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1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1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1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2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2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2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2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2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82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82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2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2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2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3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3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3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3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3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3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836"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837"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3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3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3840"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3841"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4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4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4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4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4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4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4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4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5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5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85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85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5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5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5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85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85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5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6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86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86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86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86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6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6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86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86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6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7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87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87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7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7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87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87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7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7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87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88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8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9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89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892"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9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9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895"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89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9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89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89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0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0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0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0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0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0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0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90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90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0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1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1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1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1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1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1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1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1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91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919"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2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2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922"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92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2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2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2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2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2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2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3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3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3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3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93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93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3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3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3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93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94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4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4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94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94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94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94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4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4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94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95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5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5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95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95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5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5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395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395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5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6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96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96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6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6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6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6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6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6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6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7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7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7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97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974"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7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7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3977"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397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7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8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8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8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8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8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8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8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8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398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398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399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9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9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9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9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9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9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9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9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399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00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001"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0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0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004"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00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0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0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0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0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1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1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1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1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1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1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01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01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1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1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2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02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02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2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2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02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02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02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02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2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3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03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03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3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3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03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03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3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3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03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04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4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4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04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04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4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4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4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4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4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5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5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5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5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5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05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056"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5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5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059"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06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6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6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6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6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6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6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6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6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6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7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07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07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7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7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7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7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7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7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7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8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8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08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083"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8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8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086"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08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8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8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9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9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9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9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9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9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09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09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09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09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0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0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0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0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0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0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0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0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0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10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11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1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1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11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11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1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1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1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11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1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2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2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12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2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2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12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12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2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2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2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3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3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3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3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3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3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3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13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138"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3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4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141"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14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4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4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4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4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4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4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4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5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5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5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15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15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5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5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5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5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5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6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6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6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6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16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165"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6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6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168"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16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7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7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7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7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7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7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7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7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7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7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18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18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8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8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8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8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8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8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8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8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9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19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19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9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9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19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19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19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19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19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20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0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0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20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20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0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0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20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20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0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1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21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220"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2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2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223"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22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2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2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2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2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2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3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3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3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3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3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23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23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3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3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3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4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4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4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4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4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4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24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247"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4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4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250"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25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5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5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5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5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5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5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5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5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6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6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26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26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6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6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6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26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26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6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7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27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27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27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27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7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7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27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27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7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8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28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28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8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8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28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28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8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28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28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29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9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9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9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9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9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9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9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9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29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0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30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302"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0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0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305"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30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0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0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0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1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1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1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1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1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1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1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31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31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1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2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2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2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2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2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2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2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2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32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329"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3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3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4332"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33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3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3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3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3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3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3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4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4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4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4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34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34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4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34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48"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349"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350"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51"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52"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353"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354"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35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356"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57"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5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359"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36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61"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6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363"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36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6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6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367"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36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69"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7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371"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37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73"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74"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75"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76"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77"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78"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79"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80"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81"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82"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38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384"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85"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8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387"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38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89"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9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91"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9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9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9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95"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9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397"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39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399"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40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01"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02"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03"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04"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05"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06"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07"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08"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09"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41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411"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12"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1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414"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41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16"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1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18"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1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2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2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22"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2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24"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2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426"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42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28"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29"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30"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431"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432"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33"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34"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435"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436"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43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438"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39"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4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441"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44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43"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4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445"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44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4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4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449"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45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51"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5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453"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45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55"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56"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57"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58"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59"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60"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61"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62"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63"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64"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46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466"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67"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6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469"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47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71"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7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73"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7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7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7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77"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7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79"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8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481"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48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83"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84"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85"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86"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87"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88"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89"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90"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91"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49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493"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94"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9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496"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49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498"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49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00"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0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0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0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04"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0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06"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0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508"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50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10"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11"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12"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513"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514"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15"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16"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517"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518"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51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520"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21"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2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523"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52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25"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2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527"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52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2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3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4531"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53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33"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3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535"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53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37"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38"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39"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40"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41"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42"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43"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44"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45"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46"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54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548"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49"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5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551"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55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53"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5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55"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5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5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5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59"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6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61"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6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563"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56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65"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66"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67"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68"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69"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70"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71"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72"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73"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57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575"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76"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7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4578"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457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80"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8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82"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8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8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8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86"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8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88"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58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4590"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59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92"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4593"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59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59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59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59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59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59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60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60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60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0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0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60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60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0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0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60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61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1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1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61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61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1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1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61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61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1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2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2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2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2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2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2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2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2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2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629"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630"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3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3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633"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634"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3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3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3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3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3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4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4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4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4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4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64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64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4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4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4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5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5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5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5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5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5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656"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657"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5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5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660"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661"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6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6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6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6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6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6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6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6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7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7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67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67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7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7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7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67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67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7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8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68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68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68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68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8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8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68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68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8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9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69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69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9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9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69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69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69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69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69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70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0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1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711"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712"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1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1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715"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716"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1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1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1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2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2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2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2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2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2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2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72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72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2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3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3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3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3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3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3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3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3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738"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739"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4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4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742"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743"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4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4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4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4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4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4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5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5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5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5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75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75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5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5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5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75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76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6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6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76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76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76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76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6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6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76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77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7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7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77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77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7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7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77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77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7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8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78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78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8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8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8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8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8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8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8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9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9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9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793"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794"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9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79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797"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798"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79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0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0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0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0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0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0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0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0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0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80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81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1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1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1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1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1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1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1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1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1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820"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821"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2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2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824"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825"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2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2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2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2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3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3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3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3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3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3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83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83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3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3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4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84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84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4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4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84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84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84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84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4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5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85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85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5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5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85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85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5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5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85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86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6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6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86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86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6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6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6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6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6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7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7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7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7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7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875"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876"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7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7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879"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880"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8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8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8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8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8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8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8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8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8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89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89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89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9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9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9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9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9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9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89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0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0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902"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903"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0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0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906"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907"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0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0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1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1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1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1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1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1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1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1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91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91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2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2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2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92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92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2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2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92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92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92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93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3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3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93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93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3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3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93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93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3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4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494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494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4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4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94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94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4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4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4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5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5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5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5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5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5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5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957"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958"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5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6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961"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962"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6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6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6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6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6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6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6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7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7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7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497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497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7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7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7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7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7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8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8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8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8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984"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985"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8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8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4988"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4989"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9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9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9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9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9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9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9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9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499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499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0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0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0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0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0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0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0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0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0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0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1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1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1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1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1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1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1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1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1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1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02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2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2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2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02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2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2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2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2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2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3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03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040"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4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4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043"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04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4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4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4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4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4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5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5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5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5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5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5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5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5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5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5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6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6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6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6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6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6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06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067"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6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6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070"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07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7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7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7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7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7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7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7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7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8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8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8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8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8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8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8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8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8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8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9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9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09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9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9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9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09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09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09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09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0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10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10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0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0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10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10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0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0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10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11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1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1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1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1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1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1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1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1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1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2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121"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122"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2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2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125"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126"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2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2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2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3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3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3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3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3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3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3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13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13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3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4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4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4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4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4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4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4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4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148"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149"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5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5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152"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153"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5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5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5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5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5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5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6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6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6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6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16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16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6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6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6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16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17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7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7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17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17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17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17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7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7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17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18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8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8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18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18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8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8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18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18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8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19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19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19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9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9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9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9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9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9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19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0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0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0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203"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204"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0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0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207"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208"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0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1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1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1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1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1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1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1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1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1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21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22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2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230"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231"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3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3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5234"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5235"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3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3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3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3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4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4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4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4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4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4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24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24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4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4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5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25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25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5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5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25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25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25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25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5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6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26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26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6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6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26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26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6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6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26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27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7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7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27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27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7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7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7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7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7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8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8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8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8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8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28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286"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8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8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289"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29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9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9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9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9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9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9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9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29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29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0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30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30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0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0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0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0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0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0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0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1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1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31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313"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1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1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316"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31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1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1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2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2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2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2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2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2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2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2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32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32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3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3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3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33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33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3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3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33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33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33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34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4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4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34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34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4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4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34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34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4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5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35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35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5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5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35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35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5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5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5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6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6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6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6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6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6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6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36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368"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6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7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371"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37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7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7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7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7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7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7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7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8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8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8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38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38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8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8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8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8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8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9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9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9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9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39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395"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39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39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398"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39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0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0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0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0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0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0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0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0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0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0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41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41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1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1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1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41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41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1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1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41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42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42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42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2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2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42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42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2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2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42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43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3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3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43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43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3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3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43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43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3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4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4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4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4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4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4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4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4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4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44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450"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5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5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453"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45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5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5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5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5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5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6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6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6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6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6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46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46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6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6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6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7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7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7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7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7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7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47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477"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7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7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480"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48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8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8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8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8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8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8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8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8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9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49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49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49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9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9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9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49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49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49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0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0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0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50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50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0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0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50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50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0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1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1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51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1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1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1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51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1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1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51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52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2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3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53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532"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3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3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535"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53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3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3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3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4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4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4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4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4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4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4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54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54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4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5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5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5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5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5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5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5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5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55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559"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6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6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562"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56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6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6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6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6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6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6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7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7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7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7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57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57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7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7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7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7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8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8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8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8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8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58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58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8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8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58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59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9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9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9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59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9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59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59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59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59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0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60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60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0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0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0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0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0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0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0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1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1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1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61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614"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1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1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617"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61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1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2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2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2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2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2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2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2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2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2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62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63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3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3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3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3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3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3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3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3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3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64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641"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4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4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644"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64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4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4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4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4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5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5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5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5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5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5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65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65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5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5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6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66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66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6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6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66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66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66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66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6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7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67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67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7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7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67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67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7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7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67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68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8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8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68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68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8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8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8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8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8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9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9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9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9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9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69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696"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69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69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699"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70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0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0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0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0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0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0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0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0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0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1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71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71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1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1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1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1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1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1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1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2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2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72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723"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2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2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5726"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72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2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2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3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3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3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3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3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3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3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3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73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73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4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74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42"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743"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744"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45"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46"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747"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748"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74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750"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51"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5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753"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75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55"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5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757"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75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5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6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761"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76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63"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6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765"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76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67"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68"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69"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70"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71"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72"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73"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74"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75"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76"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77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778"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79"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8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781"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78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83"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8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85"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8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8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8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89"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9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91"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79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793"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79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95"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96"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97"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98"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799"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00"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01"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02"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03"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80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805"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06"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0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808"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80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10"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1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12"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1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1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1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16"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1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18"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1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820"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82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22"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23"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24"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825"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826"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27"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28"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829"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830"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83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832"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33"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3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835"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83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37"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3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839"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84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4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4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843"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84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45"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4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847"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84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49"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50"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51"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52"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53"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54"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55"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56"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57"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58"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85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860"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61"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6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863"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86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65"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6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67"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6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6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7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71"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7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73"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7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875"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87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77"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78"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79"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80"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81"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82"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83"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84"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85"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88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887"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88"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8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890"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89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92"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9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94"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9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9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9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898"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89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00"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0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902"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90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04"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05"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06"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907" name="Picture 583" descr="clip_image31"/>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908" name="Picture 584" descr="clip_image32"/>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09"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10"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911" name="Picture 587" descr="clip_image3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912" name="Picture 588" descr="clip_image36"/>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91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914" name="Picture 590" descr="clip_image38"/>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15"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1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917" name="Picture 593" descr="clip_image41"/>
        <xdr:cNvPicPr>
          <a:picLocks noChangeAspect="1"/>
        </xdr:cNvPicPr>
      </xdr:nvPicPr>
      <xdr:blipFill>
        <a:blip r:embed="rId3"/>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91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19"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2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921" name="Picture 597" descr="clip_image45"/>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92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2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2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40640</xdr:rowOff>
    </xdr:to>
    <xdr:pic>
      <xdr:nvPicPr>
        <xdr:cNvPr id="5925" name="Picture 601" descr="clip_image49"/>
        <xdr:cNvPicPr>
          <a:picLocks noChangeAspect="1"/>
        </xdr:cNvPicPr>
      </xdr:nvPicPr>
      <xdr:blipFill>
        <a:blip r:embed="rId2"/>
        <a:stretch>
          <a:fillRect/>
        </a:stretch>
      </xdr:blipFill>
      <xdr:spPr>
        <a:xfrm>
          <a:off x="746125" y="109848015"/>
          <a:ext cx="2794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592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27"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2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929"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93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31"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32"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33" name="Picture 581" descr="clip_image2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34"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35"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36"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37"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38"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39"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40"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94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942"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43"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4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945"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94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47"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4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49"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5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5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5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53"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5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55"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5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957"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95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59"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60"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61" name="Picture 582" descr="clip_image30"/>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62" name="Picture 583" descr="clip_image31"/>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63" name="Picture 584" descr="clip_image32"/>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64" name="Picture 585" descr="clip_image3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65" name="Picture 586" descr="clip_image34"/>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66" name="Picture 587" descr="clip_image3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67" name="Picture 588" descr="clip_image36"/>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96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969" name="Picture 590" descr="clip_image38"/>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70" name="Picture 591" descr="clip_image39"/>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7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101600</xdr:rowOff>
    </xdr:to>
    <xdr:pic>
      <xdr:nvPicPr>
        <xdr:cNvPr id="5972" name="Picture 593" descr="clip_image41"/>
        <xdr:cNvPicPr>
          <a:picLocks noChangeAspect="1"/>
        </xdr:cNvPicPr>
      </xdr:nvPicPr>
      <xdr:blipFill>
        <a:blip r:embed="rId3"/>
        <a:stretch>
          <a:fillRect/>
        </a:stretch>
      </xdr:blipFill>
      <xdr:spPr>
        <a:xfrm>
          <a:off x="746125" y="109848015"/>
          <a:ext cx="2794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597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74" name="Picture 595" descr="clip_image43"/>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7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76" name="Picture 597" descr="clip_image45"/>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7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7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7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80" name="Picture 601" descr="clip_image49"/>
        <xdr:cNvPicPr>
          <a:picLocks noChangeAspect="1"/>
        </xdr:cNvPicPr>
      </xdr:nvPicPr>
      <xdr:blipFill>
        <a:blip r:embed="rId2"/>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8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82" name="Picture 603" descr="clip_image51"/>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8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121920</xdr:rowOff>
    </xdr:to>
    <xdr:pic>
      <xdr:nvPicPr>
        <xdr:cNvPr id="5984" name="Picture 605" descr="clip_image53"/>
        <xdr:cNvPicPr>
          <a:picLocks noChangeAspect="1"/>
        </xdr:cNvPicPr>
      </xdr:nvPicPr>
      <xdr:blipFill>
        <a:blip r:embed="rId4"/>
        <a:stretch>
          <a:fillRect/>
        </a:stretch>
      </xdr:blipFill>
      <xdr:spPr>
        <a:xfrm>
          <a:off x="746125" y="109848015"/>
          <a:ext cx="2794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98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86" name="Picture 607" descr="clip_image55"/>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27940</xdr:colOff>
      <xdr:row>72</xdr:row>
      <xdr:rowOff>20320</xdr:rowOff>
    </xdr:to>
    <xdr:pic>
      <xdr:nvPicPr>
        <xdr:cNvPr id="5987" name="Picture 608" descr="clip_image56"/>
        <xdr:cNvPicPr>
          <a:picLocks noChangeAspect="1"/>
        </xdr:cNvPicPr>
      </xdr:nvPicPr>
      <xdr:blipFill>
        <a:blip r:embed="rId1"/>
        <a:stretch>
          <a:fillRect/>
        </a:stretch>
      </xdr:blipFill>
      <xdr:spPr>
        <a:xfrm>
          <a:off x="746125" y="109848015"/>
          <a:ext cx="2794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98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98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99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99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99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99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599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599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99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599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599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599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00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0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0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00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00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0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0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00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00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0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1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01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01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1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1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1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1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1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1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1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2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2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2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023"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024"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2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2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027"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028"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2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3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3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3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3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3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3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3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3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3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03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04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4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050"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051"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5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5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054"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055"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5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5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5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5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6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6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6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6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6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6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06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06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6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6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7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07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07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7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7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07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07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07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07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7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8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08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08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8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8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08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08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8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8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08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09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9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09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09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09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9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9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9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9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09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0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0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0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0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0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105"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106"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0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0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109"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110"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1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1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1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1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1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1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1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1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1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2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12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12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2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2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2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2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2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2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2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3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3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132"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133"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3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3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136"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137"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3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3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4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4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4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4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4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4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4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4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14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14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5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5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5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15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15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5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5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15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15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15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16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6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6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16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16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6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6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16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16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6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7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17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17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7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7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17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17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7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7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7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8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8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8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8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8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8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8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187"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188"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8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9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191"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192"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9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9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9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9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9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19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19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0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0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0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20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20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0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0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0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0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0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1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1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1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1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214"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215"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1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1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218"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219"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2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2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2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2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2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2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2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2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2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2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23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23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3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3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3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23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23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3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3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23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24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24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24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4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4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24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24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4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4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24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25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5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5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25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25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5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5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25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25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5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6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6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6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6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6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6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6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6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6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269"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270"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7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7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273"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274"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7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7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7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7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7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8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8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8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8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8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28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28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8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8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8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9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9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9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9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9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9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296"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297"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29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29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300"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301"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0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0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0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0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0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0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0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0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1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1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31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31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1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1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1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31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31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1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2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32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32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32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32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2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2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32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32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2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3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33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33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3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3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33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33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3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3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33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34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4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5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351"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352"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5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5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355"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356"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5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5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5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6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6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6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6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6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6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6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36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36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6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7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7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7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7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7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7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7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7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378"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379"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8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8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382"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383"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8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8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8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8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8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8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9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9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9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39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39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39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9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9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39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39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0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0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0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0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0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40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40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0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0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40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41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1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1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1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41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1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1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1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41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1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2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42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42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2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2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2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2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2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2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2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3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3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3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43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434"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3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3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437"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43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3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4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4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4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4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4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4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4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4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4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44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45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5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5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5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5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5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5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5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5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5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46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461"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6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6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464"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46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6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6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6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6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7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7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7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7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7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7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47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47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7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7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8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8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8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8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8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8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8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48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48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8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9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49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49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49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9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9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49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9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49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49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50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0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0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50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50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0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0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0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0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0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1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1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1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1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1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515"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516"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1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1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519"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520"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2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2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2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2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2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2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2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2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2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3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53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53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3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3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3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3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3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3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3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4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4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542"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543"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4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4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546"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547"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4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4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5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5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5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5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5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5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5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5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55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55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6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6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6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56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56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6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6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56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56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56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57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7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7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57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57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7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7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57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57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7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8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58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58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8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58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58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58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8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8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8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9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9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9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9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9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9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9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597"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598"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59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0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601"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602"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0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0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0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0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0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0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0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1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1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1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61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61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1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1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1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1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1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2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2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2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2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624" name="Picture 589" descr="clip_image37"/>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625" name="Picture 590" descr="clip_image38"/>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2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2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81280</xdr:rowOff>
    </xdr:to>
    <xdr:pic>
      <xdr:nvPicPr>
        <xdr:cNvPr id="6628" name="Picture 593" descr="clip_image41"/>
        <xdr:cNvPicPr>
          <a:picLocks noChangeAspect="1"/>
        </xdr:cNvPicPr>
      </xdr:nvPicPr>
      <xdr:blipFill>
        <a:blip r:embed="rId3"/>
        <a:stretch>
          <a:fillRect/>
        </a:stretch>
      </xdr:blipFill>
      <xdr:spPr>
        <a:xfrm>
          <a:off x="746125" y="109848015"/>
          <a:ext cx="24130" cy="8128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81280</xdr:rowOff>
    </xdr:to>
    <xdr:pic>
      <xdr:nvPicPr>
        <xdr:cNvPr id="6629" name="Picture 594" descr="clip_image42"/>
        <xdr:cNvPicPr>
          <a:picLocks noChangeAspect="1"/>
        </xdr:cNvPicPr>
      </xdr:nvPicPr>
      <xdr:blipFill>
        <a:blip r:embed="rId3"/>
        <a:stretch>
          <a:fillRect/>
        </a:stretch>
      </xdr:blipFill>
      <xdr:spPr>
        <a:xfrm>
          <a:off x="746125" y="109848015"/>
          <a:ext cx="40005" cy="8128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3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3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3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3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3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3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3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3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3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3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64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64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4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4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4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64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64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4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4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64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65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65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65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5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5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65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65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5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5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65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66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6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6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66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66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6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6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66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66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6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7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67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680"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8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8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683"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68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8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8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8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8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8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9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9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9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9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69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69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69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9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9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69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0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0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0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0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0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0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70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707"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0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0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710"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71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1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1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1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1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1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1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1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1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2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2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72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72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2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2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2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727"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728"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2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3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731"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732"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733"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734"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3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3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737"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738"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3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4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741"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742"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4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4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745"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746"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4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4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74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75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5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5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53"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5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55"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56"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5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5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59"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60"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761"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762"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6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6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765"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766"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6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6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69"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70"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7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7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73"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74"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7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7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77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77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7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8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81"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82"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83"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84"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85"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86"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87"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788"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789"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90"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91"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792"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793"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94"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95"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796"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97"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98"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799"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00"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01"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02"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03"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804"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805"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06"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07"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0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09"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10"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1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1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13"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14"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815"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816"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1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1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819"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820"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2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2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23"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824"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2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2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27"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828"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2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3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83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83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3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3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35"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36"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37"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38"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39"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40"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41"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42"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843"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844"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45"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46"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847"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848"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49"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50"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51"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52"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53"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54"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55"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56"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57"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58"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859"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860"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1"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2"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3"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4"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5"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6"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7"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8"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69"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870"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871"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72"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73"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874"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875"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76"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77"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78"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79"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80"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81"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82"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83"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84"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885"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886"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887"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88"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89"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9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91"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92"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9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9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95"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896"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897"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898"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89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0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901"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902"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0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0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905"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906"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0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0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909"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910"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1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1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91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91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1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1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17"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18"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19"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20"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21"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22"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23"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24"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925"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926"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27"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28"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929"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930"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31"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32"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33"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34"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35"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36"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37"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38"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39"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40"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941"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942"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43"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44"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45"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46"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47"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48"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49"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50"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51"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952"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953"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54"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55"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6956"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6957"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58"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59"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60"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61"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62"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63"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64"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65"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66"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67"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968"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969"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70"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71"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7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973"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974"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7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7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977"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978"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979"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980"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8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8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983"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984"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8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8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987"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988"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8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9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6991"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6992"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9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699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699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699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9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9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6999"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00"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01"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02"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03"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04"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05"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06"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007"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008"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09"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10"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011"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012"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13"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14"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15"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16"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17"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18"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19"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20"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21"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22"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023"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024"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25"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26"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27"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28"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29"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30"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31"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32"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33"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034"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035"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36"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37"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038"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039"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40"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41"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42"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43"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44"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45"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46"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47"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48"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49"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050"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051"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52"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53"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54"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055" name="Picture 583" descr="clip_image31"/>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056" name="Picture 584" descr="clip_image32"/>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57"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58"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059" name="Picture 587" descr="clip_image3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060" name="Picture 588" descr="clip_image36"/>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061" name="Picture 589" descr="clip_image37"/>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062" name="Picture 590" descr="clip_image38"/>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63"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64"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065" name="Picture 593" descr="clip_image41"/>
        <xdr:cNvPicPr>
          <a:picLocks noChangeAspect="1"/>
        </xdr:cNvPicPr>
      </xdr:nvPicPr>
      <xdr:blipFill>
        <a:blip r:embed="rId3"/>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066" name="Picture 594" descr="clip_image42"/>
        <xdr:cNvPicPr>
          <a:picLocks noChangeAspect="1"/>
        </xdr:cNvPicPr>
      </xdr:nvPicPr>
      <xdr:blipFill>
        <a:blip r:embed="rId3"/>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67"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68"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069" name="Picture 597" descr="clip_image45"/>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7070" name="Picture 598" descr="clip_image46"/>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71"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72"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40640</xdr:rowOff>
    </xdr:to>
    <xdr:pic>
      <xdr:nvPicPr>
        <xdr:cNvPr id="7073" name="Picture 601" descr="clip_image49"/>
        <xdr:cNvPicPr>
          <a:picLocks noChangeAspect="1"/>
        </xdr:cNvPicPr>
      </xdr:nvPicPr>
      <xdr:blipFill>
        <a:blip r:embed="rId2"/>
        <a:stretch>
          <a:fillRect/>
        </a:stretch>
      </xdr:blipFill>
      <xdr:spPr>
        <a:xfrm>
          <a:off x="746125" y="109848015"/>
          <a:ext cx="24130" cy="4064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40640</xdr:rowOff>
    </xdr:to>
    <xdr:pic>
      <xdr:nvPicPr>
        <xdr:cNvPr id="7074" name="Picture 602" descr="clip_image50"/>
        <xdr:cNvPicPr>
          <a:picLocks noChangeAspect="1"/>
        </xdr:cNvPicPr>
      </xdr:nvPicPr>
      <xdr:blipFill>
        <a:blip r:embed="rId2"/>
        <a:stretch>
          <a:fillRect/>
        </a:stretch>
      </xdr:blipFill>
      <xdr:spPr>
        <a:xfrm>
          <a:off x="746125" y="109848015"/>
          <a:ext cx="40005" cy="4064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75"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76"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077"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078"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79"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80"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81" name="Picture 581" descr="clip_image2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82"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83"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84"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85"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86"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87"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88"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089"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090"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91"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92"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093"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094"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95"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96"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097"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98"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099"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00"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01"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02"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03"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04"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105"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106"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07"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08"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09" name="Picture 582" descr="clip_image30"/>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10" name="Picture 583" descr="clip_image31"/>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11" name="Picture 584" descr="clip_image32"/>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12" name="Picture 585" descr="clip_image3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13" name="Picture 586" descr="clip_image34"/>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14" name="Picture 587" descr="clip_image3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15" name="Picture 588" descr="clip_image36"/>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116" name="Picture 589" descr="clip_image37"/>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117" name="Picture 590" descr="clip_image38"/>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18" name="Picture 591" descr="clip_image39"/>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19" name="Picture 592" descr="clip_image40"/>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101600</xdr:rowOff>
    </xdr:to>
    <xdr:pic>
      <xdr:nvPicPr>
        <xdr:cNvPr id="7120" name="Picture 593" descr="clip_image41"/>
        <xdr:cNvPicPr>
          <a:picLocks noChangeAspect="1"/>
        </xdr:cNvPicPr>
      </xdr:nvPicPr>
      <xdr:blipFill>
        <a:blip r:embed="rId3"/>
        <a:stretch>
          <a:fillRect/>
        </a:stretch>
      </xdr:blipFill>
      <xdr:spPr>
        <a:xfrm>
          <a:off x="746125" y="109848015"/>
          <a:ext cx="24130" cy="10160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101600</xdr:rowOff>
    </xdr:to>
    <xdr:pic>
      <xdr:nvPicPr>
        <xdr:cNvPr id="7121" name="Picture 594" descr="clip_image42"/>
        <xdr:cNvPicPr>
          <a:picLocks noChangeAspect="1"/>
        </xdr:cNvPicPr>
      </xdr:nvPicPr>
      <xdr:blipFill>
        <a:blip r:embed="rId3"/>
        <a:stretch>
          <a:fillRect/>
        </a:stretch>
      </xdr:blipFill>
      <xdr:spPr>
        <a:xfrm>
          <a:off x="746125" y="109848015"/>
          <a:ext cx="40005" cy="10160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22" name="Picture 595" descr="clip_image43"/>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23" name="Picture 596" descr="clip_image44"/>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24" name="Picture 597" descr="clip_image45"/>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25" name="Picture 598" descr="clip_image46"/>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26" name="Picture 599" descr="clip_image47"/>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27" name="Picture 600" descr="clip_image48"/>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28" name="Picture 601" descr="clip_image49"/>
        <xdr:cNvPicPr>
          <a:picLocks noChangeAspect="1"/>
        </xdr:cNvPicPr>
      </xdr:nvPicPr>
      <xdr:blipFill>
        <a:blip r:embed="rId2"/>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29" name="Picture 602" descr="clip_image50"/>
        <xdr:cNvPicPr>
          <a:picLocks noChangeAspect="1"/>
        </xdr:cNvPicPr>
      </xdr:nvPicPr>
      <xdr:blipFill>
        <a:blip r:embed="rId2"/>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30" name="Picture 603" descr="clip_image51"/>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20320</xdr:rowOff>
    </xdr:to>
    <xdr:pic>
      <xdr:nvPicPr>
        <xdr:cNvPr id="7131" name="Picture 604" descr="clip_image52"/>
        <xdr:cNvPicPr>
          <a:picLocks noChangeAspect="1"/>
        </xdr:cNvPicPr>
      </xdr:nvPicPr>
      <xdr:blipFill>
        <a:blip r:embed="rId1"/>
        <a:stretch>
          <a:fillRect/>
        </a:stretch>
      </xdr:blipFill>
      <xdr:spPr>
        <a:xfrm>
          <a:off x="746125" y="109848015"/>
          <a:ext cx="40005"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121920</xdr:rowOff>
    </xdr:to>
    <xdr:pic>
      <xdr:nvPicPr>
        <xdr:cNvPr id="7132" name="Picture 605" descr="clip_image53"/>
        <xdr:cNvPicPr>
          <a:picLocks noChangeAspect="1"/>
        </xdr:cNvPicPr>
      </xdr:nvPicPr>
      <xdr:blipFill>
        <a:blip r:embed="rId4"/>
        <a:stretch>
          <a:fillRect/>
        </a:stretch>
      </xdr:blipFill>
      <xdr:spPr>
        <a:xfrm>
          <a:off x="746125" y="109848015"/>
          <a:ext cx="24130" cy="121920"/>
        </a:xfrm>
        <a:prstGeom prst="rect">
          <a:avLst/>
        </a:prstGeom>
        <a:noFill/>
        <a:ln w="9525">
          <a:noFill/>
        </a:ln>
      </xdr:spPr>
    </xdr:pic>
    <xdr:clientData/>
  </xdr:twoCellAnchor>
  <xdr:twoCellAnchor editAs="oneCell">
    <xdr:from>
      <xdr:col>1</xdr:col>
      <xdr:colOff>0</xdr:colOff>
      <xdr:row>72</xdr:row>
      <xdr:rowOff>0</xdr:rowOff>
    </xdr:from>
    <xdr:to>
      <xdr:col>1</xdr:col>
      <xdr:colOff>40005</xdr:colOff>
      <xdr:row>72</xdr:row>
      <xdr:rowOff>121920</xdr:rowOff>
    </xdr:to>
    <xdr:pic>
      <xdr:nvPicPr>
        <xdr:cNvPr id="7133" name="Picture 606" descr="clip_image54"/>
        <xdr:cNvPicPr>
          <a:picLocks noChangeAspect="1"/>
        </xdr:cNvPicPr>
      </xdr:nvPicPr>
      <xdr:blipFill>
        <a:blip r:embed="rId4"/>
        <a:stretch>
          <a:fillRect/>
        </a:stretch>
      </xdr:blipFill>
      <xdr:spPr>
        <a:xfrm>
          <a:off x="746125" y="109848015"/>
          <a:ext cx="40005" cy="1219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34" name="Picture 607" descr="clip_image55"/>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xdr:col>
      <xdr:colOff>0</xdr:colOff>
      <xdr:row>72</xdr:row>
      <xdr:rowOff>0</xdr:rowOff>
    </xdr:from>
    <xdr:to>
      <xdr:col>1</xdr:col>
      <xdr:colOff>24130</xdr:colOff>
      <xdr:row>72</xdr:row>
      <xdr:rowOff>20320</xdr:rowOff>
    </xdr:to>
    <xdr:pic>
      <xdr:nvPicPr>
        <xdr:cNvPr id="7135" name="Picture 608" descr="clip_image56"/>
        <xdr:cNvPicPr>
          <a:picLocks noChangeAspect="1"/>
        </xdr:cNvPicPr>
      </xdr:nvPicPr>
      <xdr:blipFill>
        <a:blip r:embed="rId1"/>
        <a:stretch>
          <a:fillRect/>
        </a:stretch>
      </xdr:blipFill>
      <xdr:spPr>
        <a:xfrm>
          <a:off x="746125" y="109848015"/>
          <a:ext cx="24130"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36" name="图片 103" descr="C:\Users\ADMINI~1.使\AppData\Local\Temp\ksohtml\clip_image1123321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37" name="图片 104" descr="C:\Users\ADMINI~1.使\AppData\Local\Temp\ksohtml\clip_image1123321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38" name="图片 105" descr="C:\Users\ADMINI~1.使\AppData\Local\Temp\ksohtml\clip_image1123322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39" name="图片 106" descr="C:\Users\ADMINI~1.使\AppData\Local\Temp\ksohtml\clip_image1123322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0" name="图片 107" descr="C:\Users\ADMINI~1.使\AppData\Local\Temp\ksohtml\clip_image1123322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1" name="图片 108" descr="C:\Users\ADMINI~1.使\AppData\Local\Temp\ksohtml\clip_image1123322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2" name="图片 109" descr="C:\Users\ADMINI~1.使\AppData\Local\Temp\ksohtml\clip_image1123322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3" name="图片 110" descr="C:\Users\ADMINI~1.使\AppData\Local\Temp\ksohtml\clip_image1123322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4" name="图片 111" descr="C:\Users\ADMINI~1.使\AppData\Local\Temp\ksohtml\clip_image1123322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5" name="图片 112" descr="C:\Users\ADMINI~1.使\AppData\Local\Temp\ksohtml\clip_image1123322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6" name="图片 113" descr="C:\Users\ADMINI~1.使\AppData\Local\Temp\ksohtml\clip_image1123322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7" name="图片 114" descr="C:\Users\ADMINI~1.使\AppData\Local\Temp\ksohtml\clip_image1123322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8" name="图片 115" descr="C:\Users\ADMINI~1.使\AppData\Local\Temp\ksohtml\clip_image1123323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49" name="图片 116" descr="C:\Users\ADMINI~1.使\AppData\Local\Temp\ksohtml\clip_image1123323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0" name="图片 117" descr="C:\Users\ADMINI~1.使\AppData\Local\Temp\ksohtml\clip_image1123323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1" name="图片 118" descr="C:\Users\ADMINI~1.使\AppData\Local\Temp\ksohtml\clip_image1123323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2" name="图片 119" descr="C:\Users\ADMINI~1.使\AppData\Local\Temp\ksohtml\clip_image1123323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3" name="图片 120" descr="C:\Users\ADMINI~1.使\AppData\Local\Temp\ksohtml\clip_image1123323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4" name="图片 121" descr="C:\Users\ADMINI~1.使\AppData\Local\Temp\ksohtml\clip_image1123323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5" name="图片 122" descr="C:\Users\ADMINI~1.使\AppData\Local\Temp\ksohtml\clip_image1123323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6" name="图片 123" descr="C:\Users\ADMINI~1.使\AppData\Local\Temp\ksohtml\clip_image1123323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7" name="图片 124" descr="C:\Users\ADMINI~1.使\AppData\Local\Temp\ksohtml\clip_image1123323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8" name="图片 125" descr="C:\Users\ADMINI~1.使\AppData\Local\Temp\ksohtml\clip_image1123324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59" name="图片 126" descr="C:\Users\ADMINI~1.使\AppData\Local\Temp\ksohtml\clip_image1123324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0" name="图片 127" descr="C:\Users\ADMINI~1.使\AppData\Local\Temp\ksohtml\clip_image1123324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1" name="图片 128" descr="C:\Users\ADMINI~1.使\AppData\Local\Temp\ksohtml\clip_image1123324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2" name="图片 129" descr="C:\Users\ADMINI~1.使\AppData\Local\Temp\ksohtml\clip_image1123324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3" name="图片 130" descr="C:\Users\ADMINI~1.使\AppData\Local\Temp\ksohtml\clip_image1123324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4" name="图片 131" descr="C:\Users\ADMINI~1.使\AppData\Local\Temp\ksohtml\clip_image1123324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5" name="图片 132" descr="C:\Users\ADMINI~1.使\AppData\Local\Temp\ksohtml\clip_image1123324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6" name="图片 133" descr="C:\Users\ADMINI~1.使\AppData\Local\Temp\ksohtml\clip_image1123324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7" name="图片 134" descr="C:\Users\ADMINI~1.使\AppData\Local\Temp\ksohtml\clip_image1123324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8" name="图片 135" descr="C:\Users\ADMINI~1.使\AppData\Local\Temp\ksohtml\clip_image1123325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69" name="图片 136" descr="C:\Users\ADMINI~1.使\AppData\Local\Temp\ksohtml\clip_image1123325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0" name="图片 137" descr="C:\Users\ADMINI~1.使\AppData\Local\Temp\ksohtml\clip_image1123325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1" name="图片 138" descr="C:\Users\ADMINI~1.使\AppData\Local\Temp\ksohtml\clip_image1123325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2" name="图片 139" descr="C:\Users\ADMINI~1.使\AppData\Local\Temp\ksohtml\clip_image1123325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3" name="图片 140" descr="C:\Users\ADMINI~1.使\AppData\Local\Temp\ksohtml\clip_image1123325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4" name="图片 141" descr="C:\Users\ADMINI~1.使\AppData\Local\Temp\ksohtml\clip_image1123325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5" name="图片 142" descr="C:\Users\ADMINI~1.使\AppData\Local\Temp\ksohtml\clip_image1123325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6" name="图片 143" descr="C:\Users\ADMINI~1.使\AppData\Local\Temp\ksohtml\clip_image1123325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7" name="图片 144" descr="C:\Users\ADMINI~1.使\AppData\Local\Temp\ksohtml\clip_image1123325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8" name="图片 145" descr="C:\Users\ADMINI~1.使\AppData\Local\Temp\ksohtml\clip_image1123326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79" name="图片 146" descr="C:\Users\ADMINI~1.使\AppData\Local\Temp\ksohtml\clip_image1123326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0" name="图片 147" descr="C:\Users\ADMINI~1.使\AppData\Local\Temp\ksohtml\clip_image1123326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1" name="图片 148" descr="C:\Users\ADMINI~1.使\AppData\Local\Temp\ksohtml\clip_image1123326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2" name="图片 149" descr="C:\Users\ADMINI~1.使\AppData\Local\Temp\ksohtml\clip_image1123326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3" name="图片 150" descr="C:\Users\ADMINI~1.使\AppData\Local\Temp\ksohtml\clip_image1123326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4" name="图片 151" descr="C:\Users\ADMINI~1.使\AppData\Local\Temp\ksohtml\clip_image1123326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5" name="图片 152" descr="C:\Users\ADMINI~1.使\AppData\Local\Temp\ksohtml\clip_image1123326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6" name="图片 153" descr="C:\Users\ADMINI~1.使\AppData\Local\Temp\ksohtml\clip_image1123326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7" name="图片 154" descr="C:\Users\ADMINI~1.使\AppData\Local\Temp\ksohtml\clip_image1123326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8" name="图片 155" descr="C:\Users\ADMINI~1.使\AppData\Local\Temp\ksohtml\clip_image1123327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89" name="图片 156" descr="C:\Users\ADMINI~1.使\AppData\Local\Temp\ksohtml\clip_image1123327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0" name="图片 157" descr="C:\Users\ADMINI~1.使\AppData\Local\Temp\ksohtml\clip_image1123327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1" name="图片 158" descr="C:\Users\ADMINI~1.使\AppData\Local\Temp\ksohtml\clip_image1123327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2" name="图片 159" descr="C:\Users\ADMINI~1.使\AppData\Local\Temp\ksohtml\clip_image1123327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3" name="图片 160" descr="C:\Users\ADMINI~1.使\AppData\Local\Temp\ksohtml\clip_image1123327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4" name="图片 161" descr="C:\Users\ADMINI~1.使\AppData\Local\Temp\ksohtml\clip_image1123327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5" name="图片 162" descr="C:\Users\ADMINI~1.使\AppData\Local\Temp\ksohtml\clip_image1123327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6" name="图片 163" descr="C:\Users\ADMINI~1.使\AppData\Local\Temp\ksohtml\clip_image1123327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7" name="图片 164" descr="C:\Users\ADMINI~1.使\AppData\Local\Temp\ksohtml\clip_image1123327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8" name="图片 165" descr="C:\Users\ADMINI~1.使\AppData\Local\Temp\ksohtml\clip_image1129779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199" name="图片 166" descr="C:\Users\ADMINI~1.使\AppData\Local\Temp\ksohtml\clip_image1129779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0" name="图片 167" descr="C:\Users\ADMINI~1.使\AppData\Local\Temp\ksohtml\clip_image1129779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1" name="图片 168" descr="C:\Users\ADMINI~1.使\AppData\Local\Temp\ksohtml\clip_image1129779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2" name="图片 169" descr="C:\Users\ADMINI~1.使\AppData\Local\Temp\ksohtml\clip_image1129779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3" name="图片 170" descr="C:\Users\ADMINI~1.使\AppData\Local\Temp\ksohtml\clip_image1129779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4" name="图片 171" descr="C:\Users\ADMINI~1.使\AppData\Local\Temp\ksohtml\clip_image1129779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5" name="图片 172" descr="C:\Users\ADMINI~1.使\AppData\Local\Temp\ksohtml\clip_image1129779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6" name="图片 173" descr="C:\Users\ADMINI~1.使\AppData\Local\Temp\ksohtml\clip_image1129780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7" name="图片 174" descr="C:\Users\ADMINI~1.使\AppData\Local\Temp\ksohtml\clip_image1129780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8" name="图片 175" descr="C:\Users\ADMINI~1.使\AppData\Local\Temp\ksohtml\clip_image1129780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09" name="图片 176" descr="C:\Users\ADMINI~1.使\AppData\Local\Temp\ksohtml\clip_image1129780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0" name="图片 177" descr="C:\Users\ADMINI~1.使\AppData\Local\Temp\ksohtml\clip_image1129780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1" name="图片 178" descr="C:\Users\ADMINI~1.使\AppData\Local\Temp\ksohtml\clip_image1129780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2" name="图片 179" descr="C:\Users\ADMINI~1.使\AppData\Local\Temp\ksohtml\clip_image1129780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3" name="图片 180" descr="C:\Users\ADMINI~1.使\AppData\Local\Temp\ksohtml\clip_image1129780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4" name="图片 181" descr="C:\Users\ADMINI~1.使\AppData\Local\Temp\ksohtml\clip_image1129780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5" name="图片 182" descr="C:\Users\ADMINI~1.使\AppData\Local\Temp\ksohtml\clip_image1129780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6" name="图片 183" descr="C:\Users\ADMINI~1.使\AppData\Local\Temp\ksohtml\clip_image1129781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7" name="图片 184" descr="C:\Users\ADMINI~1.使\AppData\Local\Temp\ksohtml\clip_image1129781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8" name="图片 185" descr="C:\Users\ADMINI~1.使\AppData\Local\Temp\ksohtml\clip_image1129781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19" name="图片 186" descr="C:\Users\ADMINI~1.使\AppData\Local\Temp\ksohtml\clip_image1129781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0" name="图片 187" descr="C:\Users\ADMINI~1.使\AppData\Local\Temp\ksohtml\clip_image1129781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1" name="图片 188" descr="C:\Users\ADMINI~1.使\AppData\Local\Temp\ksohtml\clip_image1129781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2" name="图片 189" descr="C:\Users\ADMINI~1.使\AppData\Local\Temp\ksohtml\clip_image1129781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3" name="图片 190" descr="C:\Users\ADMINI~1.使\AppData\Local\Temp\ksohtml\clip_image1129781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4" name="图片 191" descr="C:\Users\ADMINI~1.使\AppData\Local\Temp\ksohtml\clip_image1129781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5" name="图片 192" descr="C:\Users\ADMINI~1.使\AppData\Local\Temp\ksohtml\clip_image1129781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6" name="图片 193" descr="C:\Users\ADMINI~1.使\AppData\Local\Temp\ksohtml\clip_image1129782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7" name="图片 194" descr="C:\Users\ADMINI~1.使\AppData\Local\Temp\ksohtml\clip_image1129782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8" name="图片 195" descr="C:\Users\ADMINI~1.使\AppData\Local\Temp\ksohtml\clip_image1129782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29" name="图片 196" descr="C:\Users\ADMINI~1.使\AppData\Local\Temp\ksohtml\clip_image1129782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0" name="图片 197" descr="C:\Users\ADMINI~1.使\AppData\Local\Temp\ksohtml\clip_image1129782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1" name="图片 198" descr="C:\Users\ADMINI~1.使\AppData\Local\Temp\ksohtml\clip_image1129782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2" name="图片 199" descr="C:\Users\ADMINI~1.使\AppData\Local\Temp\ksohtml\clip_image1129782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3" name="图片 200" descr="C:\Users\ADMINI~1.使\AppData\Local\Temp\ksohtml\clip_image1129782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4" name="图片 201" descr="C:\Users\ADMINI~1.使\AppData\Local\Temp\ksohtml\clip_image1129782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5" name="图片 202" descr="C:\Users\ADMINI~1.使\AppData\Local\Temp\ksohtml\clip_image1129782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6" name="图片 1329" descr="C:\Users\ADMINI~1.使\AppData\Local\Temp\ksohtml\clip_image1123311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7" name="图片 7236" descr="C:\Users\ADMINI~1.使\AppData\Local\Temp\ksohtml\clip_image1123321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8" name="图片 7237" descr="C:\Users\ADMINI~1.使\AppData\Local\Temp\ksohtml\clip_image1123321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39" name="图片 7238" descr="C:\Users\ADMINI~1.使\AppData\Local\Temp\ksohtml\clip_image1123322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0" name="图片 7239" descr="C:\Users\ADMINI~1.使\AppData\Local\Temp\ksohtml\clip_image1123322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1" name="图片 7240" descr="C:\Users\ADMINI~1.使\AppData\Local\Temp\ksohtml\clip_image1123322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2" name="图片 7241" descr="C:\Users\ADMINI~1.使\AppData\Local\Temp\ksohtml\clip_image1123322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3" name="图片 7242" descr="C:\Users\ADMINI~1.使\AppData\Local\Temp\ksohtml\clip_image1123322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4" name="图片 7243" descr="C:\Users\ADMINI~1.使\AppData\Local\Temp\ksohtml\clip_image1123322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5" name="图片 7244" descr="C:\Users\ADMINI~1.使\AppData\Local\Temp\ksohtml\clip_image1123322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6" name="图片 7245" descr="C:\Users\ADMINI~1.使\AppData\Local\Temp\ksohtml\clip_image1123322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7" name="图片 7246" descr="C:\Users\ADMINI~1.使\AppData\Local\Temp\ksohtml\clip_image1123322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8" name="图片 7247" descr="C:\Users\ADMINI~1.使\AppData\Local\Temp\ksohtml\clip_image1123322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49" name="图片 7248" descr="C:\Users\ADMINI~1.使\AppData\Local\Temp\ksohtml\clip_image1123323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0" name="图片 7249" descr="C:\Users\ADMINI~1.使\AppData\Local\Temp\ksohtml\clip_image1123323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1" name="图片 7250" descr="C:\Users\ADMINI~1.使\AppData\Local\Temp\ksohtml\clip_image1123323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2" name="图片 7251" descr="C:\Users\ADMINI~1.使\AppData\Local\Temp\ksohtml\clip_image1123323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3" name="图片 7252" descr="C:\Users\ADMINI~1.使\AppData\Local\Temp\ksohtml\clip_image1123323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4" name="图片 7253" descr="C:\Users\ADMINI~1.使\AppData\Local\Temp\ksohtml\clip_image1123323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5" name="图片 7254" descr="C:\Users\ADMINI~1.使\AppData\Local\Temp\ksohtml\clip_image1123323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6" name="图片 7255" descr="C:\Users\ADMINI~1.使\AppData\Local\Temp\ksohtml\clip_image1123323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7" name="图片 7256" descr="C:\Users\ADMINI~1.使\AppData\Local\Temp\ksohtml\clip_image1123323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8" name="图片 7257" descr="C:\Users\ADMINI~1.使\AppData\Local\Temp\ksohtml\clip_image1123323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59" name="图片 7258" descr="C:\Users\ADMINI~1.使\AppData\Local\Temp\ksohtml\clip_image1123324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0" name="图片 7259" descr="C:\Users\ADMINI~1.使\AppData\Local\Temp\ksohtml\clip_image1123324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1" name="图片 7260" descr="C:\Users\ADMINI~1.使\AppData\Local\Temp\ksohtml\clip_image1123324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2" name="图片 7261" descr="C:\Users\ADMINI~1.使\AppData\Local\Temp\ksohtml\clip_image1123324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3" name="图片 7262" descr="C:\Users\ADMINI~1.使\AppData\Local\Temp\ksohtml\clip_image1123324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4" name="图片 7263" descr="C:\Users\ADMINI~1.使\AppData\Local\Temp\ksohtml\clip_image1123324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5" name="图片 7264" descr="C:\Users\ADMINI~1.使\AppData\Local\Temp\ksohtml\clip_image1123324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6" name="图片 7265" descr="C:\Users\ADMINI~1.使\AppData\Local\Temp\ksohtml\clip_image1123324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7" name="图片 7266" descr="C:\Users\ADMINI~1.使\AppData\Local\Temp\ksohtml\clip_image1123324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8" name="图片 7267" descr="C:\Users\ADMINI~1.使\AppData\Local\Temp\ksohtml\clip_image1123324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69" name="图片 7268" descr="C:\Users\ADMINI~1.使\AppData\Local\Temp\ksohtml\clip_image1123325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0" name="图片 7269" descr="C:\Users\ADMINI~1.使\AppData\Local\Temp\ksohtml\clip_image1123325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1" name="图片 7270" descr="C:\Users\ADMINI~1.使\AppData\Local\Temp\ksohtml\clip_image1123325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2" name="图片 7271" descr="C:\Users\ADMINI~1.使\AppData\Local\Temp\ksohtml\clip_image1123325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3" name="图片 7272" descr="C:\Users\ADMINI~1.使\AppData\Local\Temp\ksohtml\clip_image1123325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4" name="图片 7273" descr="C:\Users\ADMINI~1.使\AppData\Local\Temp\ksohtml\clip_image1123325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5" name="图片 7274" descr="C:\Users\ADMINI~1.使\AppData\Local\Temp\ksohtml\clip_image1123325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6" name="图片 7275" descr="C:\Users\ADMINI~1.使\AppData\Local\Temp\ksohtml\clip_image1123325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7" name="图片 7276" descr="C:\Users\ADMINI~1.使\AppData\Local\Temp\ksohtml\clip_image1123325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8" name="图片 7277" descr="C:\Users\ADMINI~1.使\AppData\Local\Temp\ksohtml\clip_image1123325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79" name="图片 7278" descr="C:\Users\ADMINI~1.使\AppData\Local\Temp\ksohtml\clip_image1123326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0" name="图片 7279" descr="C:\Users\ADMINI~1.使\AppData\Local\Temp\ksohtml\clip_image1123326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1" name="图片 7280" descr="C:\Users\ADMINI~1.使\AppData\Local\Temp\ksohtml\clip_image1123326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2" name="图片 7281" descr="C:\Users\ADMINI~1.使\AppData\Local\Temp\ksohtml\clip_image1123326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3" name="图片 7282" descr="C:\Users\ADMINI~1.使\AppData\Local\Temp\ksohtml\clip_image1123326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4" name="图片 7283" descr="C:\Users\ADMINI~1.使\AppData\Local\Temp\ksohtml\clip_image1123326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5" name="图片 7284" descr="C:\Users\ADMINI~1.使\AppData\Local\Temp\ksohtml\clip_image1123326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6" name="图片 7285" descr="C:\Users\ADMINI~1.使\AppData\Local\Temp\ksohtml\clip_image1123326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7" name="图片 7286" descr="C:\Users\ADMINI~1.使\AppData\Local\Temp\ksohtml\clip_image1123326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8" name="图片 7287" descr="C:\Users\ADMINI~1.使\AppData\Local\Temp\ksohtml\clip_image1123326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89" name="图片 7288" descr="C:\Users\ADMINI~1.使\AppData\Local\Temp\ksohtml\clip_image1123327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0" name="图片 7289" descr="C:\Users\ADMINI~1.使\AppData\Local\Temp\ksohtml\clip_image1123327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1" name="图片 7290" descr="C:\Users\ADMINI~1.使\AppData\Local\Temp\ksohtml\clip_image1123327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2" name="图片 7291" descr="C:\Users\ADMINI~1.使\AppData\Local\Temp\ksohtml\clip_image1123327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3" name="图片 7292" descr="C:\Users\ADMINI~1.使\AppData\Local\Temp\ksohtml\clip_image1123327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4" name="图片 7293" descr="C:\Users\ADMINI~1.使\AppData\Local\Temp\ksohtml\clip_image1123327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5" name="图片 7294" descr="C:\Users\ADMINI~1.使\AppData\Local\Temp\ksohtml\clip_image1123327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6" name="图片 7295" descr="C:\Users\ADMINI~1.使\AppData\Local\Temp\ksohtml\clip_image1123327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7" name="图片 7296" descr="C:\Users\ADMINI~1.使\AppData\Local\Temp\ksohtml\clip_image1123327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8" name="图片 7297" descr="C:\Users\ADMINI~1.使\AppData\Local\Temp\ksohtml\clip_image1123327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299" name="图片 7298" descr="C:\Users\ADMINI~1.使\AppData\Local\Temp\ksohtml\clip_image1129779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0" name="图片 7299" descr="C:\Users\ADMINI~1.使\AppData\Local\Temp\ksohtml\clip_image1129779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1" name="图片 7300" descr="C:\Users\ADMINI~1.使\AppData\Local\Temp\ksohtml\clip_image1129779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2" name="图片 7301" descr="C:\Users\ADMINI~1.使\AppData\Local\Temp\ksohtml\clip_image1129779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3" name="图片 7302" descr="C:\Users\ADMINI~1.使\AppData\Local\Temp\ksohtml\clip_image1129779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4" name="图片 7303" descr="C:\Users\ADMINI~1.使\AppData\Local\Temp\ksohtml\clip_image1129779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5" name="图片 7304" descr="C:\Users\ADMINI~1.使\AppData\Local\Temp\ksohtml\clip_image1129779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6" name="图片 7305" descr="C:\Users\ADMINI~1.使\AppData\Local\Temp\ksohtml\clip_image1129779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7" name="图片 7306" descr="C:\Users\ADMINI~1.使\AppData\Local\Temp\ksohtml\clip_image1129780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8" name="图片 7307" descr="C:\Users\ADMINI~1.使\AppData\Local\Temp\ksohtml\clip_image1129780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09" name="图片 7308" descr="C:\Users\ADMINI~1.使\AppData\Local\Temp\ksohtml\clip_image1129780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0" name="图片 7309" descr="C:\Users\ADMINI~1.使\AppData\Local\Temp\ksohtml\clip_image1129780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1" name="图片 7310" descr="C:\Users\ADMINI~1.使\AppData\Local\Temp\ksohtml\clip_image1129780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2" name="图片 7311" descr="C:\Users\ADMINI~1.使\AppData\Local\Temp\ksohtml\clip_image1129780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3" name="图片 7312" descr="C:\Users\ADMINI~1.使\AppData\Local\Temp\ksohtml\clip_image1129780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4" name="图片 7313" descr="C:\Users\ADMINI~1.使\AppData\Local\Temp\ksohtml\clip_image1129780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5" name="图片 7314" descr="C:\Users\ADMINI~1.使\AppData\Local\Temp\ksohtml\clip_image1129780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6" name="图片 7315" descr="C:\Users\ADMINI~1.使\AppData\Local\Temp\ksohtml\clip_image1129780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7" name="图片 7316" descr="C:\Users\ADMINI~1.使\AppData\Local\Temp\ksohtml\clip_image1129781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8" name="图片 7317" descr="C:\Users\ADMINI~1.使\AppData\Local\Temp\ksohtml\clip_image1129781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19" name="图片 7318" descr="C:\Users\ADMINI~1.使\AppData\Local\Temp\ksohtml\clip_image1129781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0" name="图片 7319" descr="C:\Users\ADMINI~1.使\AppData\Local\Temp\ksohtml\clip_image1129781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1" name="图片 7320" descr="C:\Users\ADMINI~1.使\AppData\Local\Temp\ksohtml\clip_image1129781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2" name="图片 7321" descr="C:\Users\ADMINI~1.使\AppData\Local\Temp\ksohtml\clip_image1129781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3" name="图片 7322" descr="C:\Users\ADMINI~1.使\AppData\Local\Temp\ksohtml\clip_image1129781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4" name="图片 7323" descr="C:\Users\ADMINI~1.使\AppData\Local\Temp\ksohtml\clip_image1129781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5" name="图片 7324" descr="C:\Users\ADMINI~1.使\AppData\Local\Temp\ksohtml\clip_image1129781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6" name="图片 7325" descr="C:\Users\ADMINI~1.使\AppData\Local\Temp\ksohtml\clip_image1129781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7" name="图片 7326" descr="C:\Users\ADMINI~1.使\AppData\Local\Temp\ksohtml\clip_image1129782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8" name="图片 7327" descr="C:\Users\ADMINI~1.使\AppData\Local\Temp\ksohtml\clip_image1129782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29" name="图片 7328" descr="C:\Users\ADMINI~1.使\AppData\Local\Temp\ksohtml\clip_image1129782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0" name="图片 7329" descr="C:\Users\ADMINI~1.使\AppData\Local\Temp\ksohtml\clip_image1129782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1" name="图片 7330" descr="C:\Users\ADMINI~1.使\AppData\Local\Temp\ksohtml\clip_image1129782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2" name="图片 7331" descr="C:\Users\ADMINI~1.使\AppData\Local\Temp\ksohtml\clip_image1129782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3" name="图片 7332" descr="C:\Users\ADMINI~1.使\AppData\Local\Temp\ksohtml\clip_image1129782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4" name="图片 7333" descr="C:\Users\ADMINI~1.使\AppData\Local\Temp\ksohtml\clip_image1129782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5" name="图片 7334" descr="C:\Users\ADMINI~1.使\AppData\Local\Temp\ksohtml\clip_image1129782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6" name="图片 7335" descr="C:\Users\ADMINI~1.使\AppData\Local\Temp\ksohtml\clip_image1129782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7" name="图片 1329" descr="C:\Users\ADMINI~1.使\AppData\Local\Temp\ksohtml\clip_image1123311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8" name="图片 103" descr="C:\Users\ADMINI~1.使\AppData\Local\Temp\ksohtml\clip_image1123321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39" name="图片 104" descr="C:\Users\ADMINI~1.使\AppData\Local\Temp\ksohtml\clip_image1123321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0" name="图片 105" descr="C:\Users\ADMINI~1.使\AppData\Local\Temp\ksohtml\clip_image1123322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1" name="图片 106" descr="C:\Users\ADMINI~1.使\AppData\Local\Temp\ksohtml\clip_image1123322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2" name="图片 107" descr="C:\Users\ADMINI~1.使\AppData\Local\Temp\ksohtml\clip_image1123322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3" name="图片 108" descr="C:\Users\ADMINI~1.使\AppData\Local\Temp\ksohtml\clip_image1123322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4" name="图片 109" descr="C:\Users\ADMINI~1.使\AppData\Local\Temp\ksohtml\clip_image1123322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5" name="图片 110" descr="C:\Users\ADMINI~1.使\AppData\Local\Temp\ksohtml\clip_image1123322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6" name="图片 111" descr="C:\Users\ADMINI~1.使\AppData\Local\Temp\ksohtml\clip_image1123322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7" name="图片 112" descr="C:\Users\ADMINI~1.使\AppData\Local\Temp\ksohtml\clip_image1123322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8" name="图片 113" descr="C:\Users\ADMINI~1.使\AppData\Local\Temp\ksohtml\clip_image1123322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49" name="图片 114" descr="C:\Users\ADMINI~1.使\AppData\Local\Temp\ksohtml\clip_image1123322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0" name="图片 115" descr="C:\Users\ADMINI~1.使\AppData\Local\Temp\ksohtml\clip_image1123323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1" name="图片 116" descr="C:\Users\ADMINI~1.使\AppData\Local\Temp\ksohtml\clip_image1123323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2" name="图片 117" descr="C:\Users\ADMINI~1.使\AppData\Local\Temp\ksohtml\clip_image1123323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3" name="图片 118" descr="C:\Users\ADMINI~1.使\AppData\Local\Temp\ksohtml\clip_image1123323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4" name="图片 119" descr="C:\Users\ADMINI~1.使\AppData\Local\Temp\ksohtml\clip_image1123323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5" name="图片 120" descr="C:\Users\ADMINI~1.使\AppData\Local\Temp\ksohtml\clip_image1123323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6" name="图片 121" descr="C:\Users\ADMINI~1.使\AppData\Local\Temp\ksohtml\clip_image1123323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7" name="图片 122" descr="C:\Users\ADMINI~1.使\AppData\Local\Temp\ksohtml\clip_image1123323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8" name="图片 123" descr="C:\Users\ADMINI~1.使\AppData\Local\Temp\ksohtml\clip_image1123323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59" name="图片 124" descr="C:\Users\ADMINI~1.使\AppData\Local\Temp\ksohtml\clip_image1123323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0" name="图片 125" descr="C:\Users\ADMINI~1.使\AppData\Local\Temp\ksohtml\clip_image1123324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1" name="图片 126" descr="C:\Users\ADMINI~1.使\AppData\Local\Temp\ksohtml\clip_image1123324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2" name="图片 127" descr="C:\Users\ADMINI~1.使\AppData\Local\Temp\ksohtml\clip_image1123324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3" name="图片 128" descr="C:\Users\ADMINI~1.使\AppData\Local\Temp\ksohtml\clip_image1123324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4" name="图片 129" descr="C:\Users\ADMINI~1.使\AppData\Local\Temp\ksohtml\clip_image1123324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5" name="图片 130" descr="C:\Users\ADMINI~1.使\AppData\Local\Temp\ksohtml\clip_image1123324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6" name="图片 131" descr="C:\Users\ADMINI~1.使\AppData\Local\Temp\ksohtml\clip_image1123324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7" name="图片 132" descr="C:\Users\ADMINI~1.使\AppData\Local\Temp\ksohtml\clip_image1123324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8" name="图片 133" descr="C:\Users\ADMINI~1.使\AppData\Local\Temp\ksohtml\clip_image1123324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69" name="图片 134" descr="C:\Users\ADMINI~1.使\AppData\Local\Temp\ksohtml\clip_image1123324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0" name="图片 135" descr="C:\Users\ADMINI~1.使\AppData\Local\Temp\ksohtml\clip_image1123325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1" name="图片 136" descr="C:\Users\ADMINI~1.使\AppData\Local\Temp\ksohtml\clip_image1123325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2" name="图片 137" descr="C:\Users\ADMINI~1.使\AppData\Local\Temp\ksohtml\clip_image1123325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3" name="图片 138" descr="C:\Users\ADMINI~1.使\AppData\Local\Temp\ksohtml\clip_image1123325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4" name="图片 139" descr="C:\Users\ADMINI~1.使\AppData\Local\Temp\ksohtml\clip_image1123325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5" name="图片 140" descr="C:\Users\ADMINI~1.使\AppData\Local\Temp\ksohtml\clip_image1123325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6" name="图片 141" descr="C:\Users\ADMINI~1.使\AppData\Local\Temp\ksohtml\clip_image1123325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7" name="图片 142" descr="C:\Users\ADMINI~1.使\AppData\Local\Temp\ksohtml\clip_image1123325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8" name="图片 143" descr="C:\Users\ADMINI~1.使\AppData\Local\Temp\ksohtml\clip_image1123325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79" name="图片 144" descr="C:\Users\ADMINI~1.使\AppData\Local\Temp\ksohtml\clip_image1123325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0" name="图片 145" descr="C:\Users\ADMINI~1.使\AppData\Local\Temp\ksohtml\clip_image1123326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1" name="图片 146" descr="C:\Users\ADMINI~1.使\AppData\Local\Temp\ksohtml\clip_image1123326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2" name="图片 147" descr="C:\Users\ADMINI~1.使\AppData\Local\Temp\ksohtml\clip_image1123326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3" name="图片 148" descr="C:\Users\ADMINI~1.使\AppData\Local\Temp\ksohtml\clip_image1123326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4" name="图片 149" descr="C:\Users\ADMINI~1.使\AppData\Local\Temp\ksohtml\clip_image1123326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5" name="图片 150" descr="C:\Users\ADMINI~1.使\AppData\Local\Temp\ksohtml\clip_image1123326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6" name="图片 151" descr="C:\Users\ADMINI~1.使\AppData\Local\Temp\ksohtml\clip_image1123326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7" name="图片 152" descr="C:\Users\ADMINI~1.使\AppData\Local\Temp\ksohtml\clip_image1123326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8" name="图片 153" descr="C:\Users\ADMINI~1.使\AppData\Local\Temp\ksohtml\clip_image1123326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89" name="图片 154" descr="C:\Users\ADMINI~1.使\AppData\Local\Temp\ksohtml\clip_image1123326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0" name="图片 155" descr="C:\Users\ADMINI~1.使\AppData\Local\Temp\ksohtml\clip_image1123327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1" name="图片 156" descr="C:\Users\ADMINI~1.使\AppData\Local\Temp\ksohtml\clip_image1123327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2" name="图片 157" descr="C:\Users\ADMINI~1.使\AppData\Local\Temp\ksohtml\clip_image1123327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3" name="图片 158" descr="C:\Users\ADMINI~1.使\AppData\Local\Temp\ksohtml\clip_image1123327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4" name="图片 159" descr="C:\Users\ADMINI~1.使\AppData\Local\Temp\ksohtml\clip_image1123327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5" name="图片 160" descr="C:\Users\ADMINI~1.使\AppData\Local\Temp\ksohtml\clip_image1123327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6" name="图片 161" descr="C:\Users\ADMINI~1.使\AppData\Local\Temp\ksohtml\clip_image1123327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7" name="图片 162" descr="C:\Users\ADMINI~1.使\AppData\Local\Temp\ksohtml\clip_image1123327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8" name="图片 163" descr="C:\Users\ADMINI~1.使\AppData\Local\Temp\ksohtml\clip_image1123327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399" name="图片 164" descr="C:\Users\ADMINI~1.使\AppData\Local\Temp\ksohtml\clip_image1123327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0" name="图片 165" descr="C:\Users\ADMINI~1.使\AppData\Local\Temp\ksohtml\clip_image1129779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1" name="图片 166" descr="C:\Users\ADMINI~1.使\AppData\Local\Temp\ksohtml\clip_image1129779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2" name="图片 167" descr="C:\Users\ADMINI~1.使\AppData\Local\Temp\ksohtml\clip_image1129779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3" name="图片 168" descr="C:\Users\ADMINI~1.使\AppData\Local\Temp\ksohtml\clip_image1129779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4" name="图片 169" descr="C:\Users\ADMINI~1.使\AppData\Local\Temp\ksohtml\clip_image1129779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5" name="图片 170" descr="C:\Users\ADMINI~1.使\AppData\Local\Temp\ksohtml\clip_image1129779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6" name="图片 171" descr="C:\Users\ADMINI~1.使\AppData\Local\Temp\ksohtml\clip_image1129779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7" name="图片 172" descr="C:\Users\ADMINI~1.使\AppData\Local\Temp\ksohtml\clip_image1129779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8" name="图片 173" descr="C:\Users\ADMINI~1.使\AppData\Local\Temp\ksohtml\clip_image1129780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09" name="图片 174" descr="C:\Users\ADMINI~1.使\AppData\Local\Temp\ksohtml\clip_image1129780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0" name="图片 175" descr="C:\Users\ADMINI~1.使\AppData\Local\Temp\ksohtml\clip_image1129780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1" name="图片 176" descr="C:\Users\ADMINI~1.使\AppData\Local\Temp\ksohtml\clip_image1129780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2" name="图片 177" descr="C:\Users\ADMINI~1.使\AppData\Local\Temp\ksohtml\clip_image1129780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3" name="图片 178" descr="C:\Users\ADMINI~1.使\AppData\Local\Temp\ksohtml\clip_image1129780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4" name="图片 179" descr="C:\Users\ADMINI~1.使\AppData\Local\Temp\ksohtml\clip_image1129780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5" name="图片 180" descr="C:\Users\ADMINI~1.使\AppData\Local\Temp\ksohtml\clip_image1129780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6" name="图片 181" descr="C:\Users\ADMINI~1.使\AppData\Local\Temp\ksohtml\clip_image1129780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7" name="图片 182" descr="C:\Users\ADMINI~1.使\AppData\Local\Temp\ksohtml\clip_image1129780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8" name="图片 183" descr="C:\Users\ADMINI~1.使\AppData\Local\Temp\ksohtml\clip_image1129781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19" name="图片 184" descr="C:\Users\ADMINI~1.使\AppData\Local\Temp\ksohtml\clip_image1129781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0" name="图片 185" descr="C:\Users\ADMINI~1.使\AppData\Local\Temp\ksohtml\clip_image1129781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1" name="图片 186" descr="C:\Users\ADMINI~1.使\AppData\Local\Temp\ksohtml\clip_image1129781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2" name="图片 187" descr="C:\Users\ADMINI~1.使\AppData\Local\Temp\ksohtml\clip_image1129781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3" name="图片 188" descr="C:\Users\ADMINI~1.使\AppData\Local\Temp\ksohtml\clip_image1129781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4" name="图片 189" descr="C:\Users\ADMINI~1.使\AppData\Local\Temp\ksohtml\clip_image1129781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5" name="图片 190" descr="C:\Users\ADMINI~1.使\AppData\Local\Temp\ksohtml\clip_image1129781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6" name="图片 191" descr="C:\Users\ADMINI~1.使\AppData\Local\Temp\ksohtml\clip_image1129781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7" name="图片 192" descr="C:\Users\ADMINI~1.使\AppData\Local\Temp\ksohtml\clip_image1129781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8" name="图片 193" descr="C:\Users\ADMINI~1.使\AppData\Local\Temp\ksohtml\clip_image1129782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29" name="图片 194" descr="C:\Users\ADMINI~1.使\AppData\Local\Temp\ksohtml\clip_image1129782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0" name="图片 195" descr="C:\Users\ADMINI~1.使\AppData\Local\Temp\ksohtml\clip_image1129782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1" name="图片 196" descr="C:\Users\ADMINI~1.使\AppData\Local\Temp\ksohtml\clip_image1129782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2" name="图片 197" descr="C:\Users\ADMINI~1.使\AppData\Local\Temp\ksohtml\clip_image1129782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3" name="图片 198" descr="C:\Users\ADMINI~1.使\AppData\Local\Temp\ksohtml\clip_image1129782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4" name="图片 199" descr="C:\Users\ADMINI~1.使\AppData\Local\Temp\ksohtml\clip_image1129782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5" name="图片 200" descr="C:\Users\ADMINI~1.使\AppData\Local\Temp\ksohtml\clip_image1129782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6" name="图片 201" descr="C:\Users\ADMINI~1.使\AppData\Local\Temp\ksohtml\clip_image1129782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7" name="图片 202" descr="C:\Users\ADMINI~1.使\AppData\Local\Temp\ksohtml\clip_image1129782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8" name="图片 1329" descr="C:\Users\ADMINI~1.使\AppData\Local\Temp\ksohtml\clip_image1123311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39" name="图片 7438" descr="C:\Users\ADMINI~1.使\AppData\Local\Temp\ksohtml\clip_image1123321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0" name="图片 7439" descr="C:\Users\ADMINI~1.使\AppData\Local\Temp\ksohtml\clip_image1123321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1" name="图片 7440" descr="C:\Users\ADMINI~1.使\AppData\Local\Temp\ksohtml\clip_image1123322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2" name="图片 7441" descr="C:\Users\ADMINI~1.使\AppData\Local\Temp\ksohtml\clip_image1123322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3" name="图片 7442" descr="C:\Users\ADMINI~1.使\AppData\Local\Temp\ksohtml\clip_image1123322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4" name="图片 7443" descr="C:\Users\ADMINI~1.使\AppData\Local\Temp\ksohtml\clip_image1123322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5" name="图片 7444" descr="C:\Users\ADMINI~1.使\AppData\Local\Temp\ksohtml\clip_image1123322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6" name="图片 7445" descr="C:\Users\ADMINI~1.使\AppData\Local\Temp\ksohtml\clip_image1123322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7" name="图片 7446" descr="C:\Users\ADMINI~1.使\AppData\Local\Temp\ksohtml\clip_image1123322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8" name="图片 7447" descr="C:\Users\ADMINI~1.使\AppData\Local\Temp\ksohtml\clip_image1123322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49" name="图片 7448" descr="C:\Users\ADMINI~1.使\AppData\Local\Temp\ksohtml\clip_image1123322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0" name="图片 7449" descr="C:\Users\ADMINI~1.使\AppData\Local\Temp\ksohtml\clip_image1123322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1" name="图片 7450" descr="C:\Users\ADMINI~1.使\AppData\Local\Temp\ksohtml\clip_image1123323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2" name="图片 7451" descr="C:\Users\ADMINI~1.使\AppData\Local\Temp\ksohtml\clip_image1123323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3" name="图片 7452" descr="C:\Users\ADMINI~1.使\AppData\Local\Temp\ksohtml\clip_image1123323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4" name="图片 7453" descr="C:\Users\ADMINI~1.使\AppData\Local\Temp\ksohtml\clip_image1123323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5" name="图片 7454" descr="C:\Users\ADMINI~1.使\AppData\Local\Temp\ksohtml\clip_image1123323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6" name="图片 7455" descr="C:\Users\ADMINI~1.使\AppData\Local\Temp\ksohtml\clip_image1123323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7" name="图片 7456" descr="C:\Users\ADMINI~1.使\AppData\Local\Temp\ksohtml\clip_image1123323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8" name="图片 7457" descr="C:\Users\ADMINI~1.使\AppData\Local\Temp\ksohtml\clip_image1123323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59" name="图片 7458" descr="C:\Users\ADMINI~1.使\AppData\Local\Temp\ksohtml\clip_image1123323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0" name="图片 7459" descr="C:\Users\ADMINI~1.使\AppData\Local\Temp\ksohtml\clip_image1123323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1" name="图片 7460" descr="C:\Users\ADMINI~1.使\AppData\Local\Temp\ksohtml\clip_image1123324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2" name="图片 7461" descr="C:\Users\ADMINI~1.使\AppData\Local\Temp\ksohtml\clip_image1123324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3" name="图片 7462" descr="C:\Users\ADMINI~1.使\AppData\Local\Temp\ksohtml\clip_image1123324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4" name="图片 7463" descr="C:\Users\ADMINI~1.使\AppData\Local\Temp\ksohtml\clip_image1123324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5" name="图片 7464" descr="C:\Users\ADMINI~1.使\AppData\Local\Temp\ksohtml\clip_image1123324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6" name="图片 7465" descr="C:\Users\ADMINI~1.使\AppData\Local\Temp\ksohtml\clip_image1123324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7" name="图片 7466" descr="C:\Users\ADMINI~1.使\AppData\Local\Temp\ksohtml\clip_image1123324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8" name="图片 7467" descr="C:\Users\ADMINI~1.使\AppData\Local\Temp\ksohtml\clip_image1123324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69" name="图片 7468" descr="C:\Users\ADMINI~1.使\AppData\Local\Temp\ksohtml\clip_image1123324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0" name="图片 7469" descr="C:\Users\ADMINI~1.使\AppData\Local\Temp\ksohtml\clip_image1123324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1" name="图片 7470" descr="C:\Users\ADMINI~1.使\AppData\Local\Temp\ksohtml\clip_image1123325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2" name="图片 7471" descr="C:\Users\ADMINI~1.使\AppData\Local\Temp\ksohtml\clip_image1123325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3" name="图片 7472" descr="C:\Users\ADMINI~1.使\AppData\Local\Temp\ksohtml\clip_image1123325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4" name="图片 7473" descr="C:\Users\ADMINI~1.使\AppData\Local\Temp\ksohtml\clip_image1123325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5" name="图片 7474" descr="C:\Users\ADMINI~1.使\AppData\Local\Temp\ksohtml\clip_image1123325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6" name="图片 7475" descr="C:\Users\ADMINI~1.使\AppData\Local\Temp\ksohtml\clip_image1123325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7" name="图片 7476" descr="C:\Users\ADMINI~1.使\AppData\Local\Temp\ksohtml\clip_image1123325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8" name="图片 7477" descr="C:\Users\ADMINI~1.使\AppData\Local\Temp\ksohtml\clip_image1123325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79" name="图片 7478" descr="C:\Users\ADMINI~1.使\AppData\Local\Temp\ksohtml\clip_image1123325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0" name="图片 7479" descr="C:\Users\ADMINI~1.使\AppData\Local\Temp\ksohtml\clip_image1123325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1" name="图片 7480" descr="C:\Users\ADMINI~1.使\AppData\Local\Temp\ksohtml\clip_image1123326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2" name="图片 7481" descr="C:\Users\ADMINI~1.使\AppData\Local\Temp\ksohtml\clip_image1123326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3" name="图片 7482" descr="C:\Users\ADMINI~1.使\AppData\Local\Temp\ksohtml\clip_image1123326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4" name="图片 7483" descr="C:\Users\ADMINI~1.使\AppData\Local\Temp\ksohtml\clip_image1123326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5" name="图片 7484" descr="C:\Users\ADMINI~1.使\AppData\Local\Temp\ksohtml\clip_image1123326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6" name="图片 7485" descr="C:\Users\ADMINI~1.使\AppData\Local\Temp\ksohtml\clip_image1123326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7" name="图片 7486" descr="C:\Users\ADMINI~1.使\AppData\Local\Temp\ksohtml\clip_image1123326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8" name="图片 7487" descr="C:\Users\ADMINI~1.使\AppData\Local\Temp\ksohtml\clip_image1123326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89" name="图片 7488" descr="C:\Users\ADMINI~1.使\AppData\Local\Temp\ksohtml\clip_image1123326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0" name="图片 7489" descr="C:\Users\ADMINI~1.使\AppData\Local\Temp\ksohtml\clip_image1123326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1" name="图片 7490" descr="C:\Users\ADMINI~1.使\AppData\Local\Temp\ksohtml\clip_image1123327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2" name="图片 7491" descr="C:\Users\ADMINI~1.使\AppData\Local\Temp\ksohtml\clip_image1123327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3" name="图片 7492" descr="C:\Users\ADMINI~1.使\AppData\Local\Temp\ksohtml\clip_image1123327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4" name="图片 7493" descr="C:\Users\ADMINI~1.使\AppData\Local\Temp\ksohtml\clip_image1123327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5" name="图片 7494" descr="C:\Users\ADMINI~1.使\AppData\Local\Temp\ksohtml\clip_image1123327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6" name="图片 7495" descr="C:\Users\ADMINI~1.使\AppData\Local\Temp\ksohtml\clip_image1123327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7" name="图片 7496" descr="C:\Users\ADMINI~1.使\AppData\Local\Temp\ksohtml\clip_image1123327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8" name="图片 7497" descr="C:\Users\ADMINI~1.使\AppData\Local\Temp\ksohtml\clip_image1123327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499" name="图片 7498" descr="C:\Users\ADMINI~1.使\AppData\Local\Temp\ksohtml\clip_image1123327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0" name="图片 7499" descr="C:\Users\ADMINI~1.使\AppData\Local\Temp\ksohtml\clip_image1123327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1" name="图片 7500" descr="C:\Users\ADMINI~1.使\AppData\Local\Temp\ksohtml\clip_image1129779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2" name="图片 7501" descr="C:\Users\ADMINI~1.使\AppData\Local\Temp\ksohtml\clip_image1129779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3" name="图片 7502" descr="C:\Users\ADMINI~1.使\AppData\Local\Temp\ksohtml\clip_image1129779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4" name="图片 7503" descr="C:\Users\ADMINI~1.使\AppData\Local\Temp\ksohtml\clip_image1129779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5" name="图片 7504" descr="C:\Users\ADMINI~1.使\AppData\Local\Temp\ksohtml\clip_image1129779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6" name="图片 7505" descr="C:\Users\ADMINI~1.使\AppData\Local\Temp\ksohtml\clip_image1129779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7" name="图片 7506" descr="C:\Users\ADMINI~1.使\AppData\Local\Temp\ksohtml\clip_image1129779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8" name="图片 7507" descr="C:\Users\ADMINI~1.使\AppData\Local\Temp\ksohtml\clip_image1129779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09" name="图片 7508" descr="C:\Users\ADMINI~1.使\AppData\Local\Temp\ksohtml\clip_image1129780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0" name="图片 7509" descr="C:\Users\ADMINI~1.使\AppData\Local\Temp\ksohtml\clip_image1129780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1" name="图片 7510" descr="C:\Users\ADMINI~1.使\AppData\Local\Temp\ksohtml\clip_image1129780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2" name="图片 7511" descr="C:\Users\ADMINI~1.使\AppData\Local\Temp\ksohtml\clip_image1129780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3" name="图片 7512" descr="C:\Users\ADMINI~1.使\AppData\Local\Temp\ksohtml\clip_image1129780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4" name="图片 7513" descr="C:\Users\ADMINI~1.使\AppData\Local\Temp\ksohtml\clip_image1129780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5" name="图片 7514" descr="C:\Users\ADMINI~1.使\AppData\Local\Temp\ksohtml\clip_image1129780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6" name="图片 7515" descr="C:\Users\ADMINI~1.使\AppData\Local\Temp\ksohtml\clip_image1129780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7" name="图片 7516" descr="C:\Users\ADMINI~1.使\AppData\Local\Temp\ksohtml\clip_image1129780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8" name="图片 7517" descr="C:\Users\ADMINI~1.使\AppData\Local\Temp\ksohtml\clip_image1129780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19" name="图片 7518" descr="C:\Users\ADMINI~1.使\AppData\Local\Temp\ksohtml\clip_image1129781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0" name="图片 7519" descr="C:\Users\ADMINI~1.使\AppData\Local\Temp\ksohtml\clip_image1129781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1" name="图片 7520" descr="C:\Users\ADMINI~1.使\AppData\Local\Temp\ksohtml\clip_image1129781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2" name="图片 7521" descr="C:\Users\ADMINI~1.使\AppData\Local\Temp\ksohtml\clip_image1129781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3" name="图片 7522" descr="C:\Users\ADMINI~1.使\AppData\Local\Temp\ksohtml\clip_image1129781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4" name="图片 7523" descr="C:\Users\ADMINI~1.使\AppData\Local\Temp\ksohtml\clip_image1129781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5" name="图片 7524" descr="C:\Users\ADMINI~1.使\AppData\Local\Temp\ksohtml\clip_image1129781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6" name="图片 7525" descr="C:\Users\ADMINI~1.使\AppData\Local\Temp\ksohtml\clip_image1129781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7" name="图片 7526" descr="C:\Users\ADMINI~1.使\AppData\Local\Temp\ksohtml\clip_image1129781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8" name="图片 7527" descr="C:\Users\ADMINI~1.使\AppData\Local\Temp\ksohtml\clip_image1129781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29" name="图片 7528" descr="C:\Users\ADMINI~1.使\AppData\Local\Temp\ksohtml\clip_image11297820.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0" name="图片 7529" descr="C:\Users\ADMINI~1.使\AppData\Local\Temp\ksohtml\clip_image11297821.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1" name="图片 7530" descr="C:\Users\ADMINI~1.使\AppData\Local\Temp\ksohtml\clip_image11297822.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2" name="图片 7531" descr="C:\Users\ADMINI~1.使\AppData\Local\Temp\ksohtml\clip_image11297823.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3" name="图片 7532" descr="C:\Users\ADMINI~1.使\AppData\Local\Temp\ksohtml\clip_image11297824.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4" name="图片 7533" descr="C:\Users\ADMINI~1.使\AppData\Local\Temp\ksohtml\clip_image11297825.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5" name="图片 7534" descr="C:\Users\ADMINI~1.使\AppData\Local\Temp\ksohtml\clip_image11297826.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6" name="图片 7535" descr="C:\Users\ADMINI~1.使\AppData\Local\Temp\ksohtml\clip_image1129782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7" name="图片 7536" descr="C:\Users\ADMINI~1.使\AppData\Local\Temp\ksohtml\clip_image11297828.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8" name="图片 7537" descr="C:\Users\ADMINI~1.使\AppData\Local\Temp\ksohtml\clip_image11297829.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10</xdr:col>
      <xdr:colOff>0</xdr:colOff>
      <xdr:row>72</xdr:row>
      <xdr:rowOff>0</xdr:rowOff>
    </xdr:from>
    <xdr:to>
      <xdr:col>10</xdr:col>
      <xdr:colOff>9525</xdr:colOff>
      <xdr:row>72</xdr:row>
      <xdr:rowOff>20320</xdr:rowOff>
    </xdr:to>
    <xdr:pic>
      <xdr:nvPicPr>
        <xdr:cNvPr id="7539" name="图片 1329" descr="C:\Users\ADMINI~1.使\AppData\Local\Temp\ksohtml\clip_image11233117.png"/>
        <xdr:cNvPicPr>
          <a:picLocks noChangeAspect="1"/>
        </xdr:cNvPicPr>
      </xdr:nvPicPr>
      <xdr:blipFill>
        <a:blip r:embed="rId5"/>
        <a:stretch>
          <a:fillRect/>
        </a:stretch>
      </xdr:blipFill>
      <xdr:spPr>
        <a:xfrm>
          <a:off x="2078164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0" name="图片 103" descr="C:\Users\ADMINI~1.使\AppData\Local\Temp\ksohtml\clip_image112332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1" name="图片 104" descr="C:\Users\ADMINI~1.使\AppData\Local\Temp\ksohtml\clip_image112332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2" name="图片 105" descr="C:\Users\ADMINI~1.使\AppData\Local\Temp\ksohtml\clip_image112332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3" name="图片 106" descr="C:\Users\ADMINI~1.使\AppData\Local\Temp\ksohtml\clip_image112332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4" name="图片 107" descr="C:\Users\ADMINI~1.使\AppData\Local\Temp\ksohtml\clip_image112332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5" name="图片 108" descr="C:\Users\ADMINI~1.使\AppData\Local\Temp\ksohtml\clip_image112332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6" name="图片 109" descr="C:\Users\ADMINI~1.使\AppData\Local\Temp\ksohtml\clip_image112332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7" name="图片 110" descr="C:\Users\ADMINI~1.使\AppData\Local\Temp\ksohtml\clip_image112332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8" name="图片 111" descr="C:\Users\ADMINI~1.使\AppData\Local\Temp\ksohtml\clip_image112332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49" name="图片 112" descr="C:\Users\ADMINI~1.使\AppData\Local\Temp\ksohtml\clip_image112332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0" name="图片 113" descr="C:\Users\ADMINI~1.使\AppData\Local\Temp\ksohtml\clip_image112332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1" name="图片 114" descr="C:\Users\ADMINI~1.使\AppData\Local\Temp\ksohtml\clip_image112332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2" name="图片 115" descr="C:\Users\ADMINI~1.使\AppData\Local\Temp\ksohtml\clip_image1123323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3" name="图片 116" descr="C:\Users\ADMINI~1.使\AppData\Local\Temp\ksohtml\clip_image1123323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4" name="图片 117" descr="C:\Users\ADMINI~1.使\AppData\Local\Temp\ksohtml\clip_image1123323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5" name="图片 118" descr="C:\Users\ADMINI~1.使\AppData\Local\Temp\ksohtml\clip_image1123323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6" name="图片 119" descr="C:\Users\ADMINI~1.使\AppData\Local\Temp\ksohtml\clip_image1123323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7" name="图片 120" descr="C:\Users\ADMINI~1.使\AppData\Local\Temp\ksohtml\clip_image1123323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8" name="图片 121" descr="C:\Users\ADMINI~1.使\AppData\Local\Temp\ksohtml\clip_image1123323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59" name="图片 122" descr="C:\Users\ADMINI~1.使\AppData\Local\Temp\ksohtml\clip_image1123323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0" name="图片 123" descr="C:\Users\ADMINI~1.使\AppData\Local\Temp\ksohtml\clip_image1123323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1" name="图片 124" descr="C:\Users\ADMINI~1.使\AppData\Local\Temp\ksohtml\clip_image1123323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2" name="图片 125" descr="C:\Users\ADMINI~1.使\AppData\Local\Temp\ksohtml\clip_image1123324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3" name="图片 126" descr="C:\Users\ADMINI~1.使\AppData\Local\Temp\ksohtml\clip_image1123324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4" name="图片 127" descr="C:\Users\ADMINI~1.使\AppData\Local\Temp\ksohtml\clip_image1123324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5" name="图片 128" descr="C:\Users\ADMINI~1.使\AppData\Local\Temp\ksohtml\clip_image1123324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6" name="图片 129" descr="C:\Users\ADMINI~1.使\AppData\Local\Temp\ksohtml\clip_image1123324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7" name="图片 130" descr="C:\Users\ADMINI~1.使\AppData\Local\Temp\ksohtml\clip_image1123324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8" name="图片 131" descr="C:\Users\ADMINI~1.使\AppData\Local\Temp\ksohtml\clip_image1123324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69" name="图片 132" descr="C:\Users\ADMINI~1.使\AppData\Local\Temp\ksohtml\clip_image1123324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0" name="图片 133" descr="C:\Users\ADMINI~1.使\AppData\Local\Temp\ksohtml\clip_image1123324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1" name="图片 134" descr="C:\Users\ADMINI~1.使\AppData\Local\Temp\ksohtml\clip_image1123324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2" name="图片 135" descr="C:\Users\ADMINI~1.使\AppData\Local\Temp\ksohtml\clip_image1123325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3" name="图片 136" descr="C:\Users\ADMINI~1.使\AppData\Local\Temp\ksohtml\clip_image1123325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4" name="图片 137" descr="C:\Users\ADMINI~1.使\AppData\Local\Temp\ksohtml\clip_image1123325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5" name="图片 138" descr="C:\Users\ADMINI~1.使\AppData\Local\Temp\ksohtml\clip_image1123325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6" name="图片 139" descr="C:\Users\ADMINI~1.使\AppData\Local\Temp\ksohtml\clip_image1123325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7" name="图片 140" descr="C:\Users\ADMINI~1.使\AppData\Local\Temp\ksohtml\clip_image1123325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8" name="图片 141" descr="C:\Users\ADMINI~1.使\AppData\Local\Temp\ksohtml\clip_image1123325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79" name="图片 142" descr="C:\Users\ADMINI~1.使\AppData\Local\Temp\ksohtml\clip_image1123325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0" name="图片 143" descr="C:\Users\ADMINI~1.使\AppData\Local\Temp\ksohtml\clip_image1123325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1" name="图片 144" descr="C:\Users\ADMINI~1.使\AppData\Local\Temp\ksohtml\clip_image1123325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2" name="图片 145" descr="C:\Users\ADMINI~1.使\AppData\Local\Temp\ksohtml\clip_image1123326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3" name="图片 146" descr="C:\Users\ADMINI~1.使\AppData\Local\Temp\ksohtml\clip_image1123326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4" name="图片 147" descr="C:\Users\ADMINI~1.使\AppData\Local\Temp\ksohtml\clip_image1123326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5" name="图片 148" descr="C:\Users\ADMINI~1.使\AppData\Local\Temp\ksohtml\clip_image1123326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6" name="图片 149" descr="C:\Users\ADMINI~1.使\AppData\Local\Temp\ksohtml\clip_image1123326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7" name="图片 150" descr="C:\Users\ADMINI~1.使\AppData\Local\Temp\ksohtml\clip_image1123326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8" name="图片 151" descr="C:\Users\ADMINI~1.使\AppData\Local\Temp\ksohtml\clip_image1123326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89" name="图片 152" descr="C:\Users\ADMINI~1.使\AppData\Local\Temp\ksohtml\clip_image1123326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0" name="图片 153" descr="C:\Users\ADMINI~1.使\AppData\Local\Temp\ksohtml\clip_image1123326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1" name="图片 154" descr="C:\Users\ADMINI~1.使\AppData\Local\Temp\ksohtml\clip_image1123326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2" name="图片 155" descr="C:\Users\ADMINI~1.使\AppData\Local\Temp\ksohtml\clip_image1123327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3" name="图片 156" descr="C:\Users\ADMINI~1.使\AppData\Local\Temp\ksohtml\clip_image1123327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4" name="图片 157" descr="C:\Users\ADMINI~1.使\AppData\Local\Temp\ksohtml\clip_image1123327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5" name="图片 158" descr="C:\Users\ADMINI~1.使\AppData\Local\Temp\ksohtml\clip_image1123327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6" name="图片 159" descr="C:\Users\ADMINI~1.使\AppData\Local\Temp\ksohtml\clip_image1123327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7" name="图片 160" descr="C:\Users\ADMINI~1.使\AppData\Local\Temp\ksohtml\clip_image1123327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8" name="图片 161" descr="C:\Users\ADMINI~1.使\AppData\Local\Temp\ksohtml\clip_image1123327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599" name="图片 162" descr="C:\Users\ADMINI~1.使\AppData\Local\Temp\ksohtml\clip_image1123327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0" name="图片 163" descr="C:\Users\ADMINI~1.使\AppData\Local\Temp\ksohtml\clip_image1123327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1" name="图片 164" descr="C:\Users\ADMINI~1.使\AppData\Local\Temp\ksohtml\clip_image1123327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2" name="图片 165" descr="C:\Users\ADMINI~1.使\AppData\Local\Temp\ksohtml\clip_image1129779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3" name="图片 166" descr="C:\Users\ADMINI~1.使\AppData\Local\Temp\ksohtml\clip_image1129779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4" name="图片 167" descr="C:\Users\ADMINI~1.使\AppData\Local\Temp\ksohtml\clip_image1129779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5" name="图片 168" descr="C:\Users\ADMINI~1.使\AppData\Local\Temp\ksohtml\clip_image1129779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6" name="图片 169" descr="C:\Users\ADMINI~1.使\AppData\Local\Temp\ksohtml\clip_image1129779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7" name="图片 170" descr="C:\Users\ADMINI~1.使\AppData\Local\Temp\ksohtml\clip_image1129779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8" name="图片 171" descr="C:\Users\ADMINI~1.使\AppData\Local\Temp\ksohtml\clip_image1129779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09" name="图片 172" descr="C:\Users\ADMINI~1.使\AppData\Local\Temp\ksohtml\clip_image1129779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0" name="图片 173" descr="C:\Users\ADMINI~1.使\AppData\Local\Temp\ksohtml\clip_image1129780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1" name="图片 174" descr="C:\Users\ADMINI~1.使\AppData\Local\Temp\ksohtml\clip_image1129780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2" name="图片 175" descr="C:\Users\ADMINI~1.使\AppData\Local\Temp\ksohtml\clip_image1129780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3" name="图片 176" descr="C:\Users\ADMINI~1.使\AppData\Local\Temp\ksohtml\clip_image1129780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4" name="图片 177" descr="C:\Users\ADMINI~1.使\AppData\Local\Temp\ksohtml\clip_image1129780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5" name="图片 178" descr="C:\Users\ADMINI~1.使\AppData\Local\Temp\ksohtml\clip_image1129780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6" name="图片 179" descr="C:\Users\ADMINI~1.使\AppData\Local\Temp\ksohtml\clip_image1129780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7" name="图片 180" descr="C:\Users\ADMINI~1.使\AppData\Local\Temp\ksohtml\clip_image1129780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8" name="图片 181" descr="C:\Users\ADMINI~1.使\AppData\Local\Temp\ksohtml\clip_image1129780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19" name="图片 182" descr="C:\Users\ADMINI~1.使\AppData\Local\Temp\ksohtml\clip_image1129780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0" name="图片 183" descr="C:\Users\ADMINI~1.使\AppData\Local\Temp\ksohtml\clip_image1129781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1" name="图片 184" descr="C:\Users\ADMINI~1.使\AppData\Local\Temp\ksohtml\clip_image1129781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2" name="图片 185" descr="C:\Users\ADMINI~1.使\AppData\Local\Temp\ksohtml\clip_image1129781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3" name="图片 186" descr="C:\Users\ADMINI~1.使\AppData\Local\Temp\ksohtml\clip_image1129781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4" name="图片 187" descr="C:\Users\ADMINI~1.使\AppData\Local\Temp\ksohtml\clip_image1129781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5" name="图片 188" descr="C:\Users\ADMINI~1.使\AppData\Local\Temp\ksohtml\clip_image1129781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6" name="图片 189" descr="C:\Users\ADMINI~1.使\AppData\Local\Temp\ksohtml\clip_image1129781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7" name="图片 190" descr="C:\Users\ADMINI~1.使\AppData\Local\Temp\ksohtml\clip_image112978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8" name="图片 191" descr="C:\Users\ADMINI~1.使\AppData\Local\Temp\ksohtml\clip_image112978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29" name="图片 192" descr="C:\Users\ADMINI~1.使\AppData\Local\Temp\ksohtml\clip_image112978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0" name="图片 193" descr="C:\Users\ADMINI~1.使\AppData\Local\Temp\ksohtml\clip_image112978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1" name="图片 194" descr="C:\Users\ADMINI~1.使\AppData\Local\Temp\ksohtml\clip_image112978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2" name="图片 195" descr="C:\Users\ADMINI~1.使\AppData\Local\Temp\ksohtml\clip_image112978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3" name="图片 196" descr="C:\Users\ADMINI~1.使\AppData\Local\Temp\ksohtml\clip_image112978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4" name="图片 197" descr="C:\Users\ADMINI~1.使\AppData\Local\Temp\ksohtml\clip_image112978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5" name="图片 198" descr="C:\Users\ADMINI~1.使\AppData\Local\Temp\ksohtml\clip_image112978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6" name="图片 199" descr="C:\Users\ADMINI~1.使\AppData\Local\Temp\ksohtml\clip_image112978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7" name="图片 200" descr="C:\Users\ADMINI~1.使\AppData\Local\Temp\ksohtml\clip_image112978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8" name="图片 201" descr="C:\Users\ADMINI~1.使\AppData\Local\Temp\ksohtml\clip_image112978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39" name="图片 202" descr="C:\Users\ADMINI~1.使\AppData\Local\Temp\ksohtml\clip_image112978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0" name="图片 1329" descr="C:\Users\ADMINI~1.使\AppData\Local\Temp\ksohtml\clip_image112331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1" name="图片 7640" descr="C:\Users\ADMINI~1.使\AppData\Local\Temp\ksohtml\clip_image112332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2" name="图片 7641" descr="C:\Users\ADMINI~1.使\AppData\Local\Temp\ksohtml\clip_image112332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3" name="图片 7642" descr="C:\Users\ADMINI~1.使\AppData\Local\Temp\ksohtml\clip_image112332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4" name="图片 7643" descr="C:\Users\ADMINI~1.使\AppData\Local\Temp\ksohtml\clip_image112332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5" name="图片 7644" descr="C:\Users\ADMINI~1.使\AppData\Local\Temp\ksohtml\clip_image112332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6" name="图片 7645" descr="C:\Users\ADMINI~1.使\AppData\Local\Temp\ksohtml\clip_image112332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7" name="图片 7646" descr="C:\Users\ADMINI~1.使\AppData\Local\Temp\ksohtml\clip_image112332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8" name="图片 7647" descr="C:\Users\ADMINI~1.使\AppData\Local\Temp\ksohtml\clip_image112332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49" name="图片 7648" descr="C:\Users\ADMINI~1.使\AppData\Local\Temp\ksohtml\clip_image112332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0" name="图片 7649" descr="C:\Users\ADMINI~1.使\AppData\Local\Temp\ksohtml\clip_image112332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1" name="图片 7650" descr="C:\Users\ADMINI~1.使\AppData\Local\Temp\ksohtml\clip_image112332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2" name="图片 7651" descr="C:\Users\ADMINI~1.使\AppData\Local\Temp\ksohtml\clip_image112332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3" name="图片 7652" descr="C:\Users\ADMINI~1.使\AppData\Local\Temp\ksohtml\clip_image1123323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4" name="图片 7653" descr="C:\Users\ADMINI~1.使\AppData\Local\Temp\ksohtml\clip_image1123323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5" name="图片 7654" descr="C:\Users\ADMINI~1.使\AppData\Local\Temp\ksohtml\clip_image1123323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6" name="图片 7655" descr="C:\Users\ADMINI~1.使\AppData\Local\Temp\ksohtml\clip_image1123323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7" name="图片 7656" descr="C:\Users\ADMINI~1.使\AppData\Local\Temp\ksohtml\clip_image1123323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8" name="图片 7657" descr="C:\Users\ADMINI~1.使\AppData\Local\Temp\ksohtml\clip_image1123323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59" name="图片 7658" descr="C:\Users\ADMINI~1.使\AppData\Local\Temp\ksohtml\clip_image1123323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0" name="图片 7659" descr="C:\Users\ADMINI~1.使\AppData\Local\Temp\ksohtml\clip_image1123323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1" name="图片 7660" descr="C:\Users\ADMINI~1.使\AppData\Local\Temp\ksohtml\clip_image1123323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2" name="图片 7661" descr="C:\Users\ADMINI~1.使\AppData\Local\Temp\ksohtml\clip_image1123323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3" name="图片 7662" descr="C:\Users\ADMINI~1.使\AppData\Local\Temp\ksohtml\clip_image1123324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4" name="图片 7663" descr="C:\Users\ADMINI~1.使\AppData\Local\Temp\ksohtml\clip_image1123324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5" name="图片 7664" descr="C:\Users\ADMINI~1.使\AppData\Local\Temp\ksohtml\clip_image1123324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6" name="图片 7665" descr="C:\Users\ADMINI~1.使\AppData\Local\Temp\ksohtml\clip_image1123324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7" name="图片 7666" descr="C:\Users\ADMINI~1.使\AppData\Local\Temp\ksohtml\clip_image1123324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8" name="图片 7667" descr="C:\Users\ADMINI~1.使\AppData\Local\Temp\ksohtml\clip_image1123324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69" name="图片 7668" descr="C:\Users\ADMINI~1.使\AppData\Local\Temp\ksohtml\clip_image1123324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0" name="图片 7669" descr="C:\Users\ADMINI~1.使\AppData\Local\Temp\ksohtml\clip_image1123324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1" name="图片 7670" descr="C:\Users\ADMINI~1.使\AppData\Local\Temp\ksohtml\clip_image1123324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2" name="图片 7671" descr="C:\Users\ADMINI~1.使\AppData\Local\Temp\ksohtml\clip_image1123324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3" name="图片 7672" descr="C:\Users\ADMINI~1.使\AppData\Local\Temp\ksohtml\clip_image1123325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4" name="图片 7673" descr="C:\Users\ADMINI~1.使\AppData\Local\Temp\ksohtml\clip_image1123325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5" name="图片 7674" descr="C:\Users\ADMINI~1.使\AppData\Local\Temp\ksohtml\clip_image1123325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6" name="图片 7675" descr="C:\Users\ADMINI~1.使\AppData\Local\Temp\ksohtml\clip_image1123325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7" name="图片 7676" descr="C:\Users\ADMINI~1.使\AppData\Local\Temp\ksohtml\clip_image1123325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8" name="图片 7677" descr="C:\Users\ADMINI~1.使\AppData\Local\Temp\ksohtml\clip_image1123325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79" name="图片 7678" descr="C:\Users\ADMINI~1.使\AppData\Local\Temp\ksohtml\clip_image1123325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0" name="图片 7679" descr="C:\Users\ADMINI~1.使\AppData\Local\Temp\ksohtml\clip_image1123325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1" name="图片 7680" descr="C:\Users\ADMINI~1.使\AppData\Local\Temp\ksohtml\clip_image1123325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2" name="图片 7681" descr="C:\Users\ADMINI~1.使\AppData\Local\Temp\ksohtml\clip_image1123325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3" name="图片 7682" descr="C:\Users\ADMINI~1.使\AppData\Local\Temp\ksohtml\clip_image1123326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4" name="图片 7683" descr="C:\Users\ADMINI~1.使\AppData\Local\Temp\ksohtml\clip_image1123326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5" name="图片 7684" descr="C:\Users\ADMINI~1.使\AppData\Local\Temp\ksohtml\clip_image1123326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6" name="图片 7685" descr="C:\Users\ADMINI~1.使\AppData\Local\Temp\ksohtml\clip_image1123326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7" name="图片 7686" descr="C:\Users\ADMINI~1.使\AppData\Local\Temp\ksohtml\clip_image1123326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8" name="图片 7687" descr="C:\Users\ADMINI~1.使\AppData\Local\Temp\ksohtml\clip_image1123326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89" name="图片 7688" descr="C:\Users\ADMINI~1.使\AppData\Local\Temp\ksohtml\clip_image1123326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0" name="图片 7689" descr="C:\Users\ADMINI~1.使\AppData\Local\Temp\ksohtml\clip_image1123326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1" name="图片 7690" descr="C:\Users\ADMINI~1.使\AppData\Local\Temp\ksohtml\clip_image1123326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2" name="图片 7691" descr="C:\Users\ADMINI~1.使\AppData\Local\Temp\ksohtml\clip_image1123326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3" name="图片 7692" descr="C:\Users\ADMINI~1.使\AppData\Local\Temp\ksohtml\clip_image1123327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4" name="图片 7693" descr="C:\Users\ADMINI~1.使\AppData\Local\Temp\ksohtml\clip_image1123327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5" name="图片 7694" descr="C:\Users\ADMINI~1.使\AppData\Local\Temp\ksohtml\clip_image1123327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6" name="图片 7695" descr="C:\Users\ADMINI~1.使\AppData\Local\Temp\ksohtml\clip_image1123327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7" name="图片 7696" descr="C:\Users\ADMINI~1.使\AppData\Local\Temp\ksohtml\clip_image1123327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8" name="图片 7697" descr="C:\Users\ADMINI~1.使\AppData\Local\Temp\ksohtml\clip_image1123327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699" name="图片 7698" descr="C:\Users\ADMINI~1.使\AppData\Local\Temp\ksohtml\clip_image1123327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0" name="图片 7699" descr="C:\Users\ADMINI~1.使\AppData\Local\Temp\ksohtml\clip_image1123327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1" name="图片 7700" descr="C:\Users\ADMINI~1.使\AppData\Local\Temp\ksohtml\clip_image1123327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2" name="图片 7701" descr="C:\Users\ADMINI~1.使\AppData\Local\Temp\ksohtml\clip_image1123327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3" name="图片 7702" descr="C:\Users\ADMINI~1.使\AppData\Local\Temp\ksohtml\clip_image1129779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4" name="图片 7703" descr="C:\Users\ADMINI~1.使\AppData\Local\Temp\ksohtml\clip_image1129779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5" name="图片 7704" descr="C:\Users\ADMINI~1.使\AppData\Local\Temp\ksohtml\clip_image1129779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6" name="图片 7705" descr="C:\Users\ADMINI~1.使\AppData\Local\Temp\ksohtml\clip_image1129779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7" name="图片 7706" descr="C:\Users\ADMINI~1.使\AppData\Local\Temp\ksohtml\clip_image1129779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8" name="图片 7707" descr="C:\Users\ADMINI~1.使\AppData\Local\Temp\ksohtml\clip_image1129779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09" name="图片 7708" descr="C:\Users\ADMINI~1.使\AppData\Local\Temp\ksohtml\clip_image1129779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0" name="图片 7709" descr="C:\Users\ADMINI~1.使\AppData\Local\Temp\ksohtml\clip_image1129779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1" name="图片 7710" descr="C:\Users\ADMINI~1.使\AppData\Local\Temp\ksohtml\clip_image1129780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2" name="图片 7711" descr="C:\Users\ADMINI~1.使\AppData\Local\Temp\ksohtml\clip_image1129780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3" name="图片 7712" descr="C:\Users\ADMINI~1.使\AppData\Local\Temp\ksohtml\clip_image1129780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4" name="图片 7713" descr="C:\Users\ADMINI~1.使\AppData\Local\Temp\ksohtml\clip_image1129780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5" name="图片 7714" descr="C:\Users\ADMINI~1.使\AppData\Local\Temp\ksohtml\clip_image1129780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6" name="图片 7715" descr="C:\Users\ADMINI~1.使\AppData\Local\Temp\ksohtml\clip_image1129780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7" name="图片 7716" descr="C:\Users\ADMINI~1.使\AppData\Local\Temp\ksohtml\clip_image1129780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8" name="图片 7717" descr="C:\Users\ADMINI~1.使\AppData\Local\Temp\ksohtml\clip_image1129780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19" name="图片 7718" descr="C:\Users\ADMINI~1.使\AppData\Local\Temp\ksohtml\clip_image1129780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0" name="图片 7719" descr="C:\Users\ADMINI~1.使\AppData\Local\Temp\ksohtml\clip_image1129780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1" name="图片 7720" descr="C:\Users\ADMINI~1.使\AppData\Local\Temp\ksohtml\clip_image1129781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2" name="图片 7721" descr="C:\Users\ADMINI~1.使\AppData\Local\Temp\ksohtml\clip_image1129781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3" name="图片 7722" descr="C:\Users\ADMINI~1.使\AppData\Local\Temp\ksohtml\clip_image1129781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4" name="图片 7723" descr="C:\Users\ADMINI~1.使\AppData\Local\Temp\ksohtml\clip_image1129781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5" name="图片 7724" descr="C:\Users\ADMINI~1.使\AppData\Local\Temp\ksohtml\clip_image1129781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6" name="图片 7725" descr="C:\Users\ADMINI~1.使\AppData\Local\Temp\ksohtml\clip_image1129781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7" name="图片 7726" descr="C:\Users\ADMINI~1.使\AppData\Local\Temp\ksohtml\clip_image1129781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8" name="图片 7727" descr="C:\Users\ADMINI~1.使\AppData\Local\Temp\ksohtml\clip_image112978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29" name="图片 7728" descr="C:\Users\ADMINI~1.使\AppData\Local\Temp\ksohtml\clip_image112978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0" name="图片 7729" descr="C:\Users\ADMINI~1.使\AppData\Local\Temp\ksohtml\clip_image112978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1" name="图片 7730" descr="C:\Users\ADMINI~1.使\AppData\Local\Temp\ksohtml\clip_image112978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2" name="图片 7731" descr="C:\Users\ADMINI~1.使\AppData\Local\Temp\ksohtml\clip_image112978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3" name="图片 7732" descr="C:\Users\ADMINI~1.使\AppData\Local\Temp\ksohtml\clip_image112978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4" name="图片 7733" descr="C:\Users\ADMINI~1.使\AppData\Local\Temp\ksohtml\clip_image112978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5" name="图片 7734" descr="C:\Users\ADMINI~1.使\AppData\Local\Temp\ksohtml\clip_image112978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6" name="图片 7735" descr="C:\Users\ADMINI~1.使\AppData\Local\Temp\ksohtml\clip_image112978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7" name="图片 7736" descr="C:\Users\ADMINI~1.使\AppData\Local\Temp\ksohtml\clip_image112978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8" name="图片 7737" descr="C:\Users\ADMINI~1.使\AppData\Local\Temp\ksohtml\clip_image112978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39" name="图片 7738" descr="C:\Users\ADMINI~1.使\AppData\Local\Temp\ksohtml\clip_image112978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0" name="图片 7739" descr="C:\Users\ADMINI~1.使\AppData\Local\Temp\ksohtml\clip_image112978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1" name="图片 1329" descr="C:\Users\ADMINI~1.使\AppData\Local\Temp\ksohtml\clip_image112331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2" name="图片 103" descr="C:\Users\ADMINI~1.使\AppData\Local\Temp\ksohtml\clip_image112332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3" name="图片 104" descr="C:\Users\ADMINI~1.使\AppData\Local\Temp\ksohtml\clip_image112332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4" name="图片 105" descr="C:\Users\ADMINI~1.使\AppData\Local\Temp\ksohtml\clip_image112332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5" name="图片 106" descr="C:\Users\ADMINI~1.使\AppData\Local\Temp\ksohtml\clip_image112332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6" name="图片 107" descr="C:\Users\ADMINI~1.使\AppData\Local\Temp\ksohtml\clip_image112332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7" name="图片 108" descr="C:\Users\ADMINI~1.使\AppData\Local\Temp\ksohtml\clip_image112332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8" name="图片 109" descr="C:\Users\ADMINI~1.使\AppData\Local\Temp\ksohtml\clip_image112332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49" name="图片 110" descr="C:\Users\ADMINI~1.使\AppData\Local\Temp\ksohtml\clip_image112332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0" name="图片 111" descr="C:\Users\ADMINI~1.使\AppData\Local\Temp\ksohtml\clip_image112332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1" name="图片 112" descr="C:\Users\ADMINI~1.使\AppData\Local\Temp\ksohtml\clip_image112332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2" name="图片 113" descr="C:\Users\ADMINI~1.使\AppData\Local\Temp\ksohtml\clip_image112332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3" name="图片 114" descr="C:\Users\ADMINI~1.使\AppData\Local\Temp\ksohtml\clip_image112332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4" name="图片 115" descr="C:\Users\ADMINI~1.使\AppData\Local\Temp\ksohtml\clip_image1123323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5" name="图片 116" descr="C:\Users\ADMINI~1.使\AppData\Local\Temp\ksohtml\clip_image1123323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6" name="图片 117" descr="C:\Users\ADMINI~1.使\AppData\Local\Temp\ksohtml\clip_image1123323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7" name="图片 118" descr="C:\Users\ADMINI~1.使\AppData\Local\Temp\ksohtml\clip_image1123323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8" name="图片 119" descr="C:\Users\ADMINI~1.使\AppData\Local\Temp\ksohtml\clip_image1123323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59" name="图片 120" descr="C:\Users\ADMINI~1.使\AppData\Local\Temp\ksohtml\clip_image1123323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0" name="图片 121" descr="C:\Users\ADMINI~1.使\AppData\Local\Temp\ksohtml\clip_image1123323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1" name="图片 122" descr="C:\Users\ADMINI~1.使\AppData\Local\Temp\ksohtml\clip_image1123323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2" name="图片 123" descr="C:\Users\ADMINI~1.使\AppData\Local\Temp\ksohtml\clip_image1123323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3" name="图片 124" descr="C:\Users\ADMINI~1.使\AppData\Local\Temp\ksohtml\clip_image1123323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4" name="图片 125" descr="C:\Users\ADMINI~1.使\AppData\Local\Temp\ksohtml\clip_image1123324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5" name="图片 126" descr="C:\Users\ADMINI~1.使\AppData\Local\Temp\ksohtml\clip_image1123324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6" name="图片 127" descr="C:\Users\ADMINI~1.使\AppData\Local\Temp\ksohtml\clip_image1123324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7" name="图片 128" descr="C:\Users\ADMINI~1.使\AppData\Local\Temp\ksohtml\clip_image1123324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8" name="图片 129" descr="C:\Users\ADMINI~1.使\AppData\Local\Temp\ksohtml\clip_image1123324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69" name="图片 130" descr="C:\Users\ADMINI~1.使\AppData\Local\Temp\ksohtml\clip_image1123324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0" name="图片 131" descr="C:\Users\ADMINI~1.使\AppData\Local\Temp\ksohtml\clip_image1123324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1" name="图片 132" descr="C:\Users\ADMINI~1.使\AppData\Local\Temp\ksohtml\clip_image1123324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2" name="图片 133" descr="C:\Users\ADMINI~1.使\AppData\Local\Temp\ksohtml\clip_image1123324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3" name="图片 134" descr="C:\Users\ADMINI~1.使\AppData\Local\Temp\ksohtml\clip_image1123324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4" name="图片 135" descr="C:\Users\ADMINI~1.使\AppData\Local\Temp\ksohtml\clip_image1123325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5" name="图片 136" descr="C:\Users\ADMINI~1.使\AppData\Local\Temp\ksohtml\clip_image1123325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6" name="图片 137" descr="C:\Users\ADMINI~1.使\AppData\Local\Temp\ksohtml\clip_image1123325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7" name="图片 138" descr="C:\Users\ADMINI~1.使\AppData\Local\Temp\ksohtml\clip_image1123325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8" name="图片 139" descr="C:\Users\ADMINI~1.使\AppData\Local\Temp\ksohtml\clip_image1123325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79" name="图片 140" descr="C:\Users\ADMINI~1.使\AppData\Local\Temp\ksohtml\clip_image1123325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0" name="图片 141" descr="C:\Users\ADMINI~1.使\AppData\Local\Temp\ksohtml\clip_image1123325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1" name="图片 142" descr="C:\Users\ADMINI~1.使\AppData\Local\Temp\ksohtml\clip_image1123325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2" name="图片 143" descr="C:\Users\ADMINI~1.使\AppData\Local\Temp\ksohtml\clip_image1123325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3" name="图片 144" descr="C:\Users\ADMINI~1.使\AppData\Local\Temp\ksohtml\clip_image1123325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4" name="图片 145" descr="C:\Users\ADMINI~1.使\AppData\Local\Temp\ksohtml\clip_image1123326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5" name="图片 146" descr="C:\Users\ADMINI~1.使\AppData\Local\Temp\ksohtml\clip_image1123326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6" name="图片 147" descr="C:\Users\ADMINI~1.使\AppData\Local\Temp\ksohtml\clip_image1123326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7" name="图片 148" descr="C:\Users\ADMINI~1.使\AppData\Local\Temp\ksohtml\clip_image1123326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8" name="图片 149" descr="C:\Users\ADMINI~1.使\AppData\Local\Temp\ksohtml\clip_image1123326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89" name="图片 150" descr="C:\Users\ADMINI~1.使\AppData\Local\Temp\ksohtml\clip_image1123326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0" name="图片 151" descr="C:\Users\ADMINI~1.使\AppData\Local\Temp\ksohtml\clip_image1123326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1" name="图片 152" descr="C:\Users\ADMINI~1.使\AppData\Local\Temp\ksohtml\clip_image1123326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2" name="图片 153" descr="C:\Users\ADMINI~1.使\AppData\Local\Temp\ksohtml\clip_image1123326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3" name="图片 154" descr="C:\Users\ADMINI~1.使\AppData\Local\Temp\ksohtml\clip_image1123326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4" name="图片 155" descr="C:\Users\ADMINI~1.使\AppData\Local\Temp\ksohtml\clip_image1123327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5" name="图片 156" descr="C:\Users\ADMINI~1.使\AppData\Local\Temp\ksohtml\clip_image1123327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6" name="图片 157" descr="C:\Users\ADMINI~1.使\AppData\Local\Temp\ksohtml\clip_image1123327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7" name="图片 158" descr="C:\Users\ADMINI~1.使\AppData\Local\Temp\ksohtml\clip_image1123327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8" name="图片 159" descr="C:\Users\ADMINI~1.使\AppData\Local\Temp\ksohtml\clip_image1123327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799" name="图片 160" descr="C:\Users\ADMINI~1.使\AppData\Local\Temp\ksohtml\clip_image1123327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0" name="图片 161" descr="C:\Users\ADMINI~1.使\AppData\Local\Temp\ksohtml\clip_image1123327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1" name="图片 162" descr="C:\Users\ADMINI~1.使\AppData\Local\Temp\ksohtml\clip_image1123327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2" name="图片 163" descr="C:\Users\ADMINI~1.使\AppData\Local\Temp\ksohtml\clip_image1123327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3" name="图片 164" descr="C:\Users\ADMINI~1.使\AppData\Local\Temp\ksohtml\clip_image1123327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4" name="图片 165" descr="C:\Users\ADMINI~1.使\AppData\Local\Temp\ksohtml\clip_image1129779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5" name="图片 166" descr="C:\Users\ADMINI~1.使\AppData\Local\Temp\ksohtml\clip_image1129779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6" name="图片 167" descr="C:\Users\ADMINI~1.使\AppData\Local\Temp\ksohtml\clip_image1129779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7" name="图片 168" descr="C:\Users\ADMINI~1.使\AppData\Local\Temp\ksohtml\clip_image1129779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8" name="图片 169" descr="C:\Users\ADMINI~1.使\AppData\Local\Temp\ksohtml\clip_image1129779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09" name="图片 170" descr="C:\Users\ADMINI~1.使\AppData\Local\Temp\ksohtml\clip_image1129779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0" name="图片 171" descr="C:\Users\ADMINI~1.使\AppData\Local\Temp\ksohtml\clip_image1129779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1" name="图片 172" descr="C:\Users\ADMINI~1.使\AppData\Local\Temp\ksohtml\clip_image1129779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2" name="图片 173" descr="C:\Users\ADMINI~1.使\AppData\Local\Temp\ksohtml\clip_image1129780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3" name="图片 174" descr="C:\Users\ADMINI~1.使\AppData\Local\Temp\ksohtml\clip_image1129780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4" name="图片 175" descr="C:\Users\ADMINI~1.使\AppData\Local\Temp\ksohtml\clip_image1129780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5" name="图片 176" descr="C:\Users\ADMINI~1.使\AppData\Local\Temp\ksohtml\clip_image1129780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6" name="图片 177" descr="C:\Users\ADMINI~1.使\AppData\Local\Temp\ksohtml\clip_image1129780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7" name="图片 178" descr="C:\Users\ADMINI~1.使\AppData\Local\Temp\ksohtml\clip_image1129780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8" name="图片 179" descr="C:\Users\ADMINI~1.使\AppData\Local\Temp\ksohtml\clip_image1129780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19" name="图片 180" descr="C:\Users\ADMINI~1.使\AppData\Local\Temp\ksohtml\clip_image1129780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0" name="图片 181" descr="C:\Users\ADMINI~1.使\AppData\Local\Temp\ksohtml\clip_image1129780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1" name="图片 182" descr="C:\Users\ADMINI~1.使\AppData\Local\Temp\ksohtml\clip_image1129780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2" name="图片 183" descr="C:\Users\ADMINI~1.使\AppData\Local\Temp\ksohtml\clip_image1129781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3" name="图片 184" descr="C:\Users\ADMINI~1.使\AppData\Local\Temp\ksohtml\clip_image1129781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4" name="图片 185" descr="C:\Users\ADMINI~1.使\AppData\Local\Temp\ksohtml\clip_image1129781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5" name="图片 186" descr="C:\Users\ADMINI~1.使\AppData\Local\Temp\ksohtml\clip_image1129781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6" name="图片 187" descr="C:\Users\ADMINI~1.使\AppData\Local\Temp\ksohtml\clip_image1129781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7" name="图片 188" descr="C:\Users\ADMINI~1.使\AppData\Local\Temp\ksohtml\clip_image1129781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8" name="图片 189" descr="C:\Users\ADMINI~1.使\AppData\Local\Temp\ksohtml\clip_image1129781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29" name="图片 190" descr="C:\Users\ADMINI~1.使\AppData\Local\Temp\ksohtml\clip_image112978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0" name="图片 191" descr="C:\Users\ADMINI~1.使\AppData\Local\Temp\ksohtml\clip_image112978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1" name="图片 192" descr="C:\Users\ADMINI~1.使\AppData\Local\Temp\ksohtml\clip_image112978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2" name="图片 193" descr="C:\Users\ADMINI~1.使\AppData\Local\Temp\ksohtml\clip_image112978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3" name="图片 194" descr="C:\Users\ADMINI~1.使\AppData\Local\Temp\ksohtml\clip_image112978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4" name="图片 195" descr="C:\Users\ADMINI~1.使\AppData\Local\Temp\ksohtml\clip_image112978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5" name="图片 196" descr="C:\Users\ADMINI~1.使\AppData\Local\Temp\ksohtml\clip_image112978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6" name="图片 197" descr="C:\Users\ADMINI~1.使\AppData\Local\Temp\ksohtml\clip_image112978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7" name="图片 198" descr="C:\Users\ADMINI~1.使\AppData\Local\Temp\ksohtml\clip_image112978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8" name="图片 199" descr="C:\Users\ADMINI~1.使\AppData\Local\Temp\ksohtml\clip_image112978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39" name="图片 200" descr="C:\Users\ADMINI~1.使\AppData\Local\Temp\ksohtml\clip_image112978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0" name="图片 201" descr="C:\Users\ADMINI~1.使\AppData\Local\Temp\ksohtml\clip_image112978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1" name="图片 202" descr="C:\Users\ADMINI~1.使\AppData\Local\Temp\ksohtml\clip_image112978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2" name="图片 1329" descr="C:\Users\ADMINI~1.使\AppData\Local\Temp\ksohtml\clip_image112331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3" name="图片 7842" descr="C:\Users\ADMINI~1.使\AppData\Local\Temp\ksohtml\clip_image112332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4" name="图片 7843" descr="C:\Users\ADMINI~1.使\AppData\Local\Temp\ksohtml\clip_image112332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5" name="图片 7844" descr="C:\Users\ADMINI~1.使\AppData\Local\Temp\ksohtml\clip_image112332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6" name="图片 7845" descr="C:\Users\ADMINI~1.使\AppData\Local\Temp\ksohtml\clip_image112332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7" name="图片 7846" descr="C:\Users\ADMINI~1.使\AppData\Local\Temp\ksohtml\clip_image112332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8" name="图片 7847" descr="C:\Users\ADMINI~1.使\AppData\Local\Temp\ksohtml\clip_image112332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49" name="图片 7848" descr="C:\Users\ADMINI~1.使\AppData\Local\Temp\ksohtml\clip_image112332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0" name="图片 7849" descr="C:\Users\ADMINI~1.使\AppData\Local\Temp\ksohtml\clip_image112332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1" name="图片 7850" descr="C:\Users\ADMINI~1.使\AppData\Local\Temp\ksohtml\clip_image112332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2" name="图片 7851" descr="C:\Users\ADMINI~1.使\AppData\Local\Temp\ksohtml\clip_image112332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3" name="图片 7852" descr="C:\Users\ADMINI~1.使\AppData\Local\Temp\ksohtml\clip_image112332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4" name="图片 7853" descr="C:\Users\ADMINI~1.使\AppData\Local\Temp\ksohtml\clip_image112332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5" name="图片 7854" descr="C:\Users\ADMINI~1.使\AppData\Local\Temp\ksohtml\clip_image1123323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6" name="图片 7855" descr="C:\Users\ADMINI~1.使\AppData\Local\Temp\ksohtml\clip_image1123323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7" name="图片 7856" descr="C:\Users\ADMINI~1.使\AppData\Local\Temp\ksohtml\clip_image1123323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8" name="图片 7857" descr="C:\Users\ADMINI~1.使\AppData\Local\Temp\ksohtml\clip_image1123323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59" name="图片 7858" descr="C:\Users\ADMINI~1.使\AppData\Local\Temp\ksohtml\clip_image1123323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0" name="图片 7859" descr="C:\Users\ADMINI~1.使\AppData\Local\Temp\ksohtml\clip_image1123323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1" name="图片 7860" descr="C:\Users\ADMINI~1.使\AppData\Local\Temp\ksohtml\clip_image1123323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2" name="图片 7861" descr="C:\Users\ADMINI~1.使\AppData\Local\Temp\ksohtml\clip_image1123323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3" name="图片 7862" descr="C:\Users\ADMINI~1.使\AppData\Local\Temp\ksohtml\clip_image1123323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4" name="图片 7863" descr="C:\Users\ADMINI~1.使\AppData\Local\Temp\ksohtml\clip_image1123323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5" name="图片 7864" descr="C:\Users\ADMINI~1.使\AppData\Local\Temp\ksohtml\clip_image1123324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6" name="图片 7865" descr="C:\Users\ADMINI~1.使\AppData\Local\Temp\ksohtml\clip_image1123324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7" name="图片 7866" descr="C:\Users\ADMINI~1.使\AppData\Local\Temp\ksohtml\clip_image1123324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8" name="图片 7867" descr="C:\Users\ADMINI~1.使\AppData\Local\Temp\ksohtml\clip_image1123324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69" name="图片 7868" descr="C:\Users\ADMINI~1.使\AppData\Local\Temp\ksohtml\clip_image1123324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0" name="图片 7869" descr="C:\Users\ADMINI~1.使\AppData\Local\Temp\ksohtml\clip_image1123324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1" name="图片 7870" descr="C:\Users\ADMINI~1.使\AppData\Local\Temp\ksohtml\clip_image1123324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2" name="图片 7871" descr="C:\Users\ADMINI~1.使\AppData\Local\Temp\ksohtml\clip_image1123324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3" name="图片 7872" descr="C:\Users\ADMINI~1.使\AppData\Local\Temp\ksohtml\clip_image1123324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4" name="图片 7873" descr="C:\Users\ADMINI~1.使\AppData\Local\Temp\ksohtml\clip_image1123324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5" name="图片 7874" descr="C:\Users\ADMINI~1.使\AppData\Local\Temp\ksohtml\clip_image1123325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6" name="图片 7875" descr="C:\Users\ADMINI~1.使\AppData\Local\Temp\ksohtml\clip_image1123325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7" name="图片 7876" descr="C:\Users\ADMINI~1.使\AppData\Local\Temp\ksohtml\clip_image1123325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8" name="图片 7877" descr="C:\Users\ADMINI~1.使\AppData\Local\Temp\ksohtml\clip_image1123325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79" name="图片 7878" descr="C:\Users\ADMINI~1.使\AppData\Local\Temp\ksohtml\clip_image1123325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0" name="图片 7879" descr="C:\Users\ADMINI~1.使\AppData\Local\Temp\ksohtml\clip_image1123325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1" name="图片 7880" descr="C:\Users\ADMINI~1.使\AppData\Local\Temp\ksohtml\clip_image1123325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2" name="图片 7881" descr="C:\Users\ADMINI~1.使\AppData\Local\Temp\ksohtml\clip_image1123325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3" name="图片 7882" descr="C:\Users\ADMINI~1.使\AppData\Local\Temp\ksohtml\clip_image1123325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4" name="图片 7883" descr="C:\Users\ADMINI~1.使\AppData\Local\Temp\ksohtml\clip_image1123325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5" name="图片 7884" descr="C:\Users\ADMINI~1.使\AppData\Local\Temp\ksohtml\clip_image1123326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6" name="图片 7885" descr="C:\Users\ADMINI~1.使\AppData\Local\Temp\ksohtml\clip_image1123326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7" name="图片 7886" descr="C:\Users\ADMINI~1.使\AppData\Local\Temp\ksohtml\clip_image1123326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8" name="图片 7887" descr="C:\Users\ADMINI~1.使\AppData\Local\Temp\ksohtml\clip_image1123326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89" name="图片 7888" descr="C:\Users\ADMINI~1.使\AppData\Local\Temp\ksohtml\clip_image1123326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0" name="图片 7889" descr="C:\Users\ADMINI~1.使\AppData\Local\Temp\ksohtml\clip_image1123326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1" name="图片 7890" descr="C:\Users\ADMINI~1.使\AppData\Local\Temp\ksohtml\clip_image1123326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2" name="图片 7891" descr="C:\Users\ADMINI~1.使\AppData\Local\Temp\ksohtml\clip_image1123326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3" name="图片 7892" descr="C:\Users\ADMINI~1.使\AppData\Local\Temp\ksohtml\clip_image1123326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4" name="图片 7893" descr="C:\Users\ADMINI~1.使\AppData\Local\Temp\ksohtml\clip_image1123326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5" name="图片 7894" descr="C:\Users\ADMINI~1.使\AppData\Local\Temp\ksohtml\clip_image1123327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6" name="图片 7895" descr="C:\Users\ADMINI~1.使\AppData\Local\Temp\ksohtml\clip_image1123327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7" name="图片 7896" descr="C:\Users\ADMINI~1.使\AppData\Local\Temp\ksohtml\clip_image1123327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8" name="图片 7897" descr="C:\Users\ADMINI~1.使\AppData\Local\Temp\ksohtml\clip_image1123327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899" name="图片 7898" descr="C:\Users\ADMINI~1.使\AppData\Local\Temp\ksohtml\clip_image1123327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0" name="图片 7899" descr="C:\Users\ADMINI~1.使\AppData\Local\Temp\ksohtml\clip_image1123327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1" name="图片 7900" descr="C:\Users\ADMINI~1.使\AppData\Local\Temp\ksohtml\clip_image1123327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2" name="图片 7901" descr="C:\Users\ADMINI~1.使\AppData\Local\Temp\ksohtml\clip_image1123327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3" name="图片 7902" descr="C:\Users\ADMINI~1.使\AppData\Local\Temp\ksohtml\clip_image1123327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4" name="图片 7903" descr="C:\Users\ADMINI~1.使\AppData\Local\Temp\ksohtml\clip_image1123327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5" name="图片 7904" descr="C:\Users\ADMINI~1.使\AppData\Local\Temp\ksohtml\clip_image1129779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6" name="图片 7905" descr="C:\Users\ADMINI~1.使\AppData\Local\Temp\ksohtml\clip_image1129779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7" name="图片 7906" descr="C:\Users\ADMINI~1.使\AppData\Local\Temp\ksohtml\clip_image1129779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8" name="图片 7907" descr="C:\Users\ADMINI~1.使\AppData\Local\Temp\ksohtml\clip_image1129779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09" name="图片 7908" descr="C:\Users\ADMINI~1.使\AppData\Local\Temp\ksohtml\clip_image1129779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0" name="图片 7909" descr="C:\Users\ADMINI~1.使\AppData\Local\Temp\ksohtml\clip_image1129779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1" name="图片 7910" descr="C:\Users\ADMINI~1.使\AppData\Local\Temp\ksohtml\clip_image1129779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2" name="图片 7911" descr="C:\Users\ADMINI~1.使\AppData\Local\Temp\ksohtml\clip_image1129779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3" name="图片 7912" descr="C:\Users\ADMINI~1.使\AppData\Local\Temp\ksohtml\clip_image1129780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4" name="图片 7913" descr="C:\Users\ADMINI~1.使\AppData\Local\Temp\ksohtml\clip_image1129780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5" name="图片 7914" descr="C:\Users\ADMINI~1.使\AppData\Local\Temp\ksohtml\clip_image1129780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6" name="图片 7915" descr="C:\Users\ADMINI~1.使\AppData\Local\Temp\ksohtml\clip_image1129780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7" name="图片 7916" descr="C:\Users\ADMINI~1.使\AppData\Local\Temp\ksohtml\clip_image1129780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8" name="图片 7917" descr="C:\Users\ADMINI~1.使\AppData\Local\Temp\ksohtml\clip_image1129780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19" name="图片 7918" descr="C:\Users\ADMINI~1.使\AppData\Local\Temp\ksohtml\clip_image1129780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0" name="图片 7919" descr="C:\Users\ADMINI~1.使\AppData\Local\Temp\ksohtml\clip_image1129780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1" name="图片 7920" descr="C:\Users\ADMINI~1.使\AppData\Local\Temp\ksohtml\clip_image1129780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2" name="图片 7921" descr="C:\Users\ADMINI~1.使\AppData\Local\Temp\ksohtml\clip_image1129780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3" name="图片 7922" descr="C:\Users\ADMINI~1.使\AppData\Local\Temp\ksohtml\clip_image1129781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4" name="图片 7923" descr="C:\Users\ADMINI~1.使\AppData\Local\Temp\ksohtml\clip_image1129781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5" name="图片 7924" descr="C:\Users\ADMINI~1.使\AppData\Local\Temp\ksohtml\clip_image1129781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6" name="图片 7925" descr="C:\Users\ADMINI~1.使\AppData\Local\Temp\ksohtml\clip_image1129781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7" name="图片 7926" descr="C:\Users\ADMINI~1.使\AppData\Local\Temp\ksohtml\clip_image1129781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8" name="图片 7927" descr="C:\Users\ADMINI~1.使\AppData\Local\Temp\ksohtml\clip_image1129781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29" name="图片 7928" descr="C:\Users\ADMINI~1.使\AppData\Local\Temp\ksohtml\clip_image1129781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0" name="图片 7929" descr="C:\Users\ADMINI~1.使\AppData\Local\Temp\ksohtml\clip_image112978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1" name="图片 7930" descr="C:\Users\ADMINI~1.使\AppData\Local\Temp\ksohtml\clip_image112978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2" name="图片 7931" descr="C:\Users\ADMINI~1.使\AppData\Local\Temp\ksohtml\clip_image112978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3" name="图片 7932" descr="C:\Users\ADMINI~1.使\AppData\Local\Temp\ksohtml\clip_image112978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4" name="图片 7933" descr="C:\Users\ADMINI~1.使\AppData\Local\Temp\ksohtml\clip_image112978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5" name="图片 7934" descr="C:\Users\ADMINI~1.使\AppData\Local\Temp\ksohtml\clip_image112978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6" name="图片 7935" descr="C:\Users\ADMINI~1.使\AppData\Local\Temp\ksohtml\clip_image112978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7" name="图片 7936" descr="C:\Users\ADMINI~1.使\AppData\Local\Temp\ksohtml\clip_image112978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8" name="图片 7937" descr="C:\Users\ADMINI~1.使\AppData\Local\Temp\ksohtml\clip_image112978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39" name="图片 7938" descr="C:\Users\ADMINI~1.使\AppData\Local\Temp\ksohtml\clip_image112978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0" name="图片 7939" descr="C:\Users\ADMINI~1.使\AppData\Local\Temp\ksohtml\clip_image112978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1" name="图片 7940" descr="C:\Users\ADMINI~1.使\AppData\Local\Temp\ksohtml\clip_image112978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2" name="图片 7941" descr="C:\Users\ADMINI~1.使\AppData\Local\Temp\ksohtml\clip_image112978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3" name="图片 1329" descr="C:\Users\ADMINI~1.使\AppData\Local\Temp\ksohtml\clip_image112331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4" name="图片 103" descr="C:\Users\ADMINI~1.使\AppData\Local\Temp\ksohtml\clip_image112332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5" name="图片 104" descr="C:\Users\ADMINI~1.使\AppData\Local\Temp\ksohtml\clip_image112332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6" name="图片 105" descr="C:\Users\ADMINI~1.使\AppData\Local\Temp\ksohtml\clip_image112332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7" name="图片 106" descr="C:\Users\ADMINI~1.使\AppData\Local\Temp\ksohtml\clip_image112332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8" name="图片 107" descr="C:\Users\ADMINI~1.使\AppData\Local\Temp\ksohtml\clip_image112332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49" name="图片 108" descr="C:\Users\ADMINI~1.使\AppData\Local\Temp\ksohtml\clip_image112332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0" name="图片 109" descr="C:\Users\ADMINI~1.使\AppData\Local\Temp\ksohtml\clip_image112332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1" name="图片 110" descr="C:\Users\ADMINI~1.使\AppData\Local\Temp\ksohtml\clip_image112332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2" name="图片 111" descr="C:\Users\ADMINI~1.使\AppData\Local\Temp\ksohtml\clip_image112332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3" name="图片 112" descr="C:\Users\ADMINI~1.使\AppData\Local\Temp\ksohtml\clip_image112332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4" name="图片 113" descr="C:\Users\ADMINI~1.使\AppData\Local\Temp\ksohtml\clip_image112332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5" name="图片 114" descr="C:\Users\ADMINI~1.使\AppData\Local\Temp\ksohtml\clip_image112332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6" name="图片 115" descr="C:\Users\ADMINI~1.使\AppData\Local\Temp\ksohtml\clip_image1123323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7" name="图片 116" descr="C:\Users\ADMINI~1.使\AppData\Local\Temp\ksohtml\clip_image1123323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8" name="图片 117" descr="C:\Users\ADMINI~1.使\AppData\Local\Temp\ksohtml\clip_image1123323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59" name="图片 118" descr="C:\Users\ADMINI~1.使\AppData\Local\Temp\ksohtml\clip_image1123323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0" name="图片 119" descr="C:\Users\ADMINI~1.使\AppData\Local\Temp\ksohtml\clip_image1123323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1" name="图片 120" descr="C:\Users\ADMINI~1.使\AppData\Local\Temp\ksohtml\clip_image1123323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2" name="图片 121" descr="C:\Users\ADMINI~1.使\AppData\Local\Temp\ksohtml\clip_image1123323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3" name="图片 122" descr="C:\Users\ADMINI~1.使\AppData\Local\Temp\ksohtml\clip_image1123323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4" name="图片 123" descr="C:\Users\ADMINI~1.使\AppData\Local\Temp\ksohtml\clip_image1123323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5" name="图片 124" descr="C:\Users\ADMINI~1.使\AppData\Local\Temp\ksohtml\clip_image1123323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6" name="图片 125" descr="C:\Users\ADMINI~1.使\AppData\Local\Temp\ksohtml\clip_image1123324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7" name="图片 126" descr="C:\Users\ADMINI~1.使\AppData\Local\Temp\ksohtml\clip_image1123324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8" name="图片 127" descr="C:\Users\ADMINI~1.使\AppData\Local\Temp\ksohtml\clip_image1123324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69" name="图片 128" descr="C:\Users\ADMINI~1.使\AppData\Local\Temp\ksohtml\clip_image1123324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0" name="图片 129" descr="C:\Users\ADMINI~1.使\AppData\Local\Temp\ksohtml\clip_image1123324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1" name="图片 130" descr="C:\Users\ADMINI~1.使\AppData\Local\Temp\ksohtml\clip_image1123324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2" name="图片 131" descr="C:\Users\ADMINI~1.使\AppData\Local\Temp\ksohtml\clip_image1123324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3" name="图片 132" descr="C:\Users\ADMINI~1.使\AppData\Local\Temp\ksohtml\clip_image1123324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4" name="图片 133" descr="C:\Users\ADMINI~1.使\AppData\Local\Temp\ksohtml\clip_image1123324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5" name="图片 134" descr="C:\Users\ADMINI~1.使\AppData\Local\Temp\ksohtml\clip_image1123324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6" name="图片 135" descr="C:\Users\ADMINI~1.使\AppData\Local\Temp\ksohtml\clip_image1123325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7" name="图片 136" descr="C:\Users\ADMINI~1.使\AppData\Local\Temp\ksohtml\clip_image1123325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8" name="图片 137" descr="C:\Users\ADMINI~1.使\AppData\Local\Temp\ksohtml\clip_image1123325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79" name="图片 138" descr="C:\Users\ADMINI~1.使\AppData\Local\Temp\ksohtml\clip_image1123325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0" name="图片 139" descr="C:\Users\ADMINI~1.使\AppData\Local\Temp\ksohtml\clip_image1123325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1" name="图片 140" descr="C:\Users\ADMINI~1.使\AppData\Local\Temp\ksohtml\clip_image1123325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2" name="图片 141" descr="C:\Users\ADMINI~1.使\AppData\Local\Temp\ksohtml\clip_image1123325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3" name="图片 142" descr="C:\Users\ADMINI~1.使\AppData\Local\Temp\ksohtml\clip_image1123325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4" name="图片 143" descr="C:\Users\ADMINI~1.使\AppData\Local\Temp\ksohtml\clip_image1123325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5" name="图片 144" descr="C:\Users\ADMINI~1.使\AppData\Local\Temp\ksohtml\clip_image1123325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6" name="图片 145" descr="C:\Users\ADMINI~1.使\AppData\Local\Temp\ksohtml\clip_image1123326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7" name="图片 146" descr="C:\Users\ADMINI~1.使\AppData\Local\Temp\ksohtml\clip_image1123326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8" name="图片 147" descr="C:\Users\ADMINI~1.使\AppData\Local\Temp\ksohtml\clip_image1123326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89" name="图片 148" descr="C:\Users\ADMINI~1.使\AppData\Local\Temp\ksohtml\clip_image1123326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0" name="图片 149" descr="C:\Users\ADMINI~1.使\AppData\Local\Temp\ksohtml\clip_image1123326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1" name="图片 150" descr="C:\Users\ADMINI~1.使\AppData\Local\Temp\ksohtml\clip_image1123326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2" name="图片 151" descr="C:\Users\ADMINI~1.使\AppData\Local\Temp\ksohtml\clip_image1123326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3" name="图片 152" descr="C:\Users\ADMINI~1.使\AppData\Local\Temp\ksohtml\clip_image1123326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4" name="图片 153" descr="C:\Users\ADMINI~1.使\AppData\Local\Temp\ksohtml\clip_image1123326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5" name="图片 154" descr="C:\Users\ADMINI~1.使\AppData\Local\Temp\ksohtml\clip_image1123326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6" name="图片 155" descr="C:\Users\ADMINI~1.使\AppData\Local\Temp\ksohtml\clip_image1123327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7" name="图片 156" descr="C:\Users\ADMINI~1.使\AppData\Local\Temp\ksohtml\clip_image1123327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8" name="图片 157" descr="C:\Users\ADMINI~1.使\AppData\Local\Temp\ksohtml\clip_image1123327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7999" name="图片 158" descr="C:\Users\ADMINI~1.使\AppData\Local\Temp\ksohtml\clip_image1123327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0" name="图片 159" descr="C:\Users\ADMINI~1.使\AppData\Local\Temp\ksohtml\clip_image1123327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1" name="图片 160" descr="C:\Users\ADMINI~1.使\AppData\Local\Temp\ksohtml\clip_image1123327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2" name="图片 161" descr="C:\Users\ADMINI~1.使\AppData\Local\Temp\ksohtml\clip_image1123327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3" name="图片 162" descr="C:\Users\ADMINI~1.使\AppData\Local\Temp\ksohtml\clip_image1123327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4" name="图片 163" descr="C:\Users\ADMINI~1.使\AppData\Local\Temp\ksohtml\clip_image1123327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5" name="图片 164" descr="C:\Users\ADMINI~1.使\AppData\Local\Temp\ksohtml\clip_image1123327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6" name="图片 165" descr="C:\Users\ADMINI~1.使\AppData\Local\Temp\ksohtml\clip_image1129779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7" name="图片 166" descr="C:\Users\ADMINI~1.使\AppData\Local\Temp\ksohtml\clip_image1129779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8" name="图片 167" descr="C:\Users\ADMINI~1.使\AppData\Local\Temp\ksohtml\clip_image1129779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09" name="图片 168" descr="C:\Users\ADMINI~1.使\AppData\Local\Temp\ksohtml\clip_image1129779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0" name="图片 169" descr="C:\Users\ADMINI~1.使\AppData\Local\Temp\ksohtml\clip_image1129779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1" name="图片 170" descr="C:\Users\ADMINI~1.使\AppData\Local\Temp\ksohtml\clip_image1129779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2" name="图片 171" descr="C:\Users\ADMINI~1.使\AppData\Local\Temp\ksohtml\clip_image1129779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3" name="图片 172" descr="C:\Users\ADMINI~1.使\AppData\Local\Temp\ksohtml\clip_image1129779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4" name="图片 173" descr="C:\Users\ADMINI~1.使\AppData\Local\Temp\ksohtml\clip_image1129780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5" name="图片 174" descr="C:\Users\ADMINI~1.使\AppData\Local\Temp\ksohtml\clip_image1129780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6" name="图片 175" descr="C:\Users\ADMINI~1.使\AppData\Local\Temp\ksohtml\clip_image1129780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7" name="图片 176" descr="C:\Users\ADMINI~1.使\AppData\Local\Temp\ksohtml\clip_image1129780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8" name="图片 177" descr="C:\Users\ADMINI~1.使\AppData\Local\Temp\ksohtml\clip_image1129780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19" name="图片 178" descr="C:\Users\ADMINI~1.使\AppData\Local\Temp\ksohtml\clip_image1129780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0" name="图片 179" descr="C:\Users\ADMINI~1.使\AppData\Local\Temp\ksohtml\clip_image1129780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1" name="图片 180" descr="C:\Users\ADMINI~1.使\AppData\Local\Temp\ksohtml\clip_image1129780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2" name="图片 181" descr="C:\Users\ADMINI~1.使\AppData\Local\Temp\ksohtml\clip_image1129780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3" name="图片 182" descr="C:\Users\ADMINI~1.使\AppData\Local\Temp\ksohtml\clip_image1129780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4" name="图片 183" descr="C:\Users\ADMINI~1.使\AppData\Local\Temp\ksohtml\clip_image1129781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5" name="图片 184" descr="C:\Users\ADMINI~1.使\AppData\Local\Temp\ksohtml\clip_image1129781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6" name="图片 185" descr="C:\Users\ADMINI~1.使\AppData\Local\Temp\ksohtml\clip_image1129781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7" name="图片 186" descr="C:\Users\ADMINI~1.使\AppData\Local\Temp\ksohtml\clip_image1129781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8" name="图片 187" descr="C:\Users\ADMINI~1.使\AppData\Local\Temp\ksohtml\clip_image1129781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29" name="图片 188" descr="C:\Users\ADMINI~1.使\AppData\Local\Temp\ksohtml\clip_image1129781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0" name="图片 189" descr="C:\Users\ADMINI~1.使\AppData\Local\Temp\ksohtml\clip_image1129781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1" name="图片 190" descr="C:\Users\ADMINI~1.使\AppData\Local\Temp\ksohtml\clip_image112978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2" name="图片 191" descr="C:\Users\ADMINI~1.使\AppData\Local\Temp\ksohtml\clip_image112978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3" name="图片 192" descr="C:\Users\ADMINI~1.使\AppData\Local\Temp\ksohtml\clip_image112978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4" name="图片 193" descr="C:\Users\ADMINI~1.使\AppData\Local\Temp\ksohtml\clip_image112978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5" name="图片 194" descr="C:\Users\ADMINI~1.使\AppData\Local\Temp\ksohtml\clip_image112978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6" name="图片 195" descr="C:\Users\ADMINI~1.使\AppData\Local\Temp\ksohtml\clip_image112978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7" name="图片 196" descr="C:\Users\ADMINI~1.使\AppData\Local\Temp\ksohtml\clip_image112978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8" name="图片 197" descr="C:\Users\ADMINI~1.使\AppData\Local\Temp\ksohtml\clip_image112978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39" name="图片 198" descr="C:\Users\ADMINI~1.使\AppData\Local\Temp\ksohtml\clip_image112978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0" name="图片 199" descr="C:\Users\ADMINI~1.使\AppData\Local\Temp\ksohtml\clip_image112978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1" name="图片 200" descr="C:\Users\ADMINI~1.使\AppData\Local\Temp\ksohtml\clip_image112978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2" name="图片 201" descr="C:\Users\ADMINI~1.使\AppData\Local\Temp\ksohtml\clip_image112978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3" name="图片 202" descr="C:\Users\ADMINI~1.使\AppData\Local\Temp\ksohtml\clip_image112978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4" name="图片 1329" descr="C:\Users\ADMINI~1.使\AppData\Local\Temp\ksohtml\clip_image112331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5" name="图片 8044" descr="C:\Users\ADMINI~1.使\AppData\Local\Temp\ksohtml\clip_image112332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6" name="图片 8045" descr="C:\Users\ADMINI~1.使\AppData\Local\Temp\ksohtml\clip_image112332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7" name="图片 8046" descr="C:\Users\ADMINI~1.使\AppData\Local\Temp\ksohtml\clip_image112332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8" name="图片 8047" descr="C:\Users\ADMINI~1.使\AppData\Local\Temp\ksohtml\clip_image112332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49" name="图片 8048" descr="C:\Users\ADMINI~1.使\AppData\Local\Temp\ksohtml\clip_image112332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0" name="图片 8049" descr="C:\Users\ADMINI~1.使\AppData\Local\Temp\ksohtml\clip_image112332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1" name="图片 8050" descr="C:\Users\ADMINI~1.使\AppData\Local\Temp\ksohtml\clip_image112332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2" name="图片 8051" descr="C:\Users\ADMINI~1.使\AppData\Local\Temp\ksohtml\clip_image112332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3" name="图片 8052" descr="C:\Users\ADMINI~1.使\AppData\Local\Temp\ksohtml\clip_image112332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4" name="图片 8053" descr="C:\Users\ADMINI~1.使\AppData\Local\Temp\ksohtml\clip_image112332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5" name="图片 8054" descr="C:\Users\ADMINI~1.使\AppData\Local\Temp\ksohtml\clip_image112332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6" name="图片 8055" descr="C:\Users\ADMINI~1.使\AppData\Local\Temp\ksohtml\clip_image112332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7" name="图片 8056" descr="C:\Users\ADMINI~1.使\AppData\Local\Temp\ksohtml\clip_image1123323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8" name="图片 8057" descr="C:\Users\ADMINI~1.使\AppData\Local\Temp\ksohtml\clip_image1123323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59" name="图片 8058" descr="C:\Users\ADMINI~1.使\AppData\Local\Temp\ksohtml\clip_image1123323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0" name="图片 8059" descr="C:\Users\ADMINI~1.使\AppData\Local\Temp\ksohtml\clip_image1123323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1" name="图片 8060" descr="C:\Users\ADMINI~1.使\AppData\Local\Temp\ksohtml\clip_image1123323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2" name="图片 8061" descr="C:\Users\ADMINI~1.使\AppData\Local\Temp\ksohtml\clip_image1123323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3" name="图片 8062" descr="C:\Users\ADMINI~1.使\AppData\Local\Temp\ksohtml\clip_image1123323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4" name="图片 8063" descr="C:\Users\ADMINI~1.使\AppData\Local\Temp\ksohtml\clip_image1123323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5" name="图片 8064" descr="C:\Users\ADMINI~1.使\AppData\Local\Temp\ksohtml\clip_image1123323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6" name="图片 8065" descr="C:\Users\ADMINI~1.使\AppData\Local\Temp\ksohtml\clip_image1123323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7" name="图片 8066" descr="C:\Users\ADMINI~1.使\AppData\Local\Temp\ksohtml\clip_image1123324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8" name="图片 8067" descr="C:\Users\ADMINI~1.使\AppData\Local\Temp\ksohtml\clip_image1123324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69" name="图片 8068" descr="C:\Users\ADMINI~1.使\AppData\Local\Temp\ksohtml\clip_image1123324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0" name="图片 8069" descr="C:\Users\ADMINI~1.使\AppData\Local\Temp\ksohtml\clip_image1123324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1" name="图片 8070" descr="C:\Users\ADMINI~1.使\AppData\Local\Temp\ksohtml\clip_image1123324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2" name="图片 8071" descr="C:\Users\ADMINI~1.使\AppData\Local\Temp\ksohtml\clip_image1123324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3" name="图片 8072" descr="C:\Users\ADMINI~1.使\AppData\Local\Temp\ksohtml\clip_image1123324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4" name="图片 8073" descr="C:\Users\ADMINI~1.使\AppData\Local\Temp\ksohtml\clip_image1123324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5" name="图片 8074" descr="C:\Users\ADMINI~1.使\AppData\Local\Temp\ksohtml\clip_image1123324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6" name="图片 8075" descr="C:\Users\ADMINI~1.使\AppData\Local\Temp\ksohtml\clip_image1123324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7" name="图片 8076" descr="C:\Users\ADMINI~1.使\AppData\Local\Temp\ksohtml\clip_image1123325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8" name="图片 8077" descr="C:\Users\ADMINI~1.使\AppData\Local\Temp\ksohtml\clip_image1123325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79" name="图片 8078" descr="C:\Users\ADMINI~1.使\AppData\Local\Temp\ksohtml\clip_image1123325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0" name="图片 8079" descr="C:\Users\ADMINI~1.使\AppData\Local\Temp\ksohtml\clip_image1123325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1" name="图片 8080" descr="C:\Users\ADMINI~1.使\AppData\Local\Temp\ksohtml\clip_image1123325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2" name="图片 8081" descr="C:\Users\ADMINI~1.使\AppData\Local\Temp\ksohtml\clip_image1123325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3" name="图片 8082" descr="C:\Users\ADMINI~1.使\AppData\Local\Temp\ksohtml\clip_image1123325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4" name="图片 8083" descr="C:\Users\ADMINI~1.使\AppData\Local\Temp\ksohtml\clip_image1123325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5" name="图片 8084" descr="C:\Users\ADMINI~1.使\AppData\Local\Temp\ksohtml\clip_image1123325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6" name="图片 8085" descr="C:\Users\ADMINI~1.使\AppData\Local\Temp\ksohtml\clip_image1123325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7" name="图片 8086" descr="C:\Users\ADMINI~1.使\AppData\Local\Temp\ksohtml\clip_image1123326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8" name="图片 8087" descr="C:\Users\ADMINI~1.使\AppData\Local\Temp\ksohtml\clip_image1123326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89" name="图片 8088" descr="C:\Users\ADMINI~1.使\AppData\Local\Temp\ksohtml\clip_image1123326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0" name="图片 8089" descr="C:\Users\ADMINI~1.使\AppData\Local\Temp\ksohtml\clip_image1123326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1" name="图片 8090" descr="C:\Users\ADMINI~1.使\AppData\Local\Temp\ksohtml\clip_image1123326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2" name="图片 8091" descr="C:\Users\ADMINI~1.使\AppData\Local\Temp\ksohtml\clip_image1123326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3" name="图片 8092" descr="C:\Users\ADMINI~1.使\AppData\Local\Temp\ksohtml\clip_image1123326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4" name="图片 8093" descr="C:\Users\ADMINI~1.使\AppData\Local\Temp\ksohtml\clip_image1123326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5" name="图片 8094" descr="C:\Users\ADMINI~1.使\AppData\Local\Temp\ksohtml\clip_image1123326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6" name="图片 8095" descr="C:\Users\ADMINI~1.使\AppData\Local\Temp\ksohtml\clip_image1123326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7" name="图片 8096" descr="C:\Users\ADMINI~1.使\AppData\Local\Temp\ksohtml\clip_image1123327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8" name="图片 8097" descr="C:\Users\ADMINI~1.使\AppData\Local\Temp\ksohtml\clip_image1123327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099" name="图片 8098" descr="C:\Users\ADMINI~1.使\AppData\Local\Temp\ksohtml\clip_image1123327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0" name="图片 8099" descr="C:\Users\ADMINI~1.使\AppData\Local\Temp\ksohtml\clip_image1123327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1" name="图片 8100" descr="C:\Users\ADMINI~1.使\AppData\Local\Temp\ksohtml\clip_image1123327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2" name="图片 8101" descr="C:\Users\ADMINI~1.使\AppData\Local\Temp\ksohtml\clip_image1123327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3" name="图片 8102" descr="C:\Users\ADMINI~1.使\AppData\Local\Temp\ksohtml\clip_image1123327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4" name="图片 8103" descr="C:\Users\ADMINI~1.使\AppData\Local\Temp\ksohtml\clip_image1123327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5" name="图片 8104" descr="C:\Users\ADMINI~1.使\AppData\Local\Temp\ksohtml\clip_image1123327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6" name="图片 8105" descr="C:\Users\ADMINI~1.使\AppData\Local\Temp\ksohtml\clip_image1123327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7" name="图片 8106" descr="C:\Users\ADMINI~1.使\AppData\Local\Temp\ksohtml\clip_image1129779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8" name="图片 8107" descr="C:\Users\ADMINI~1.使\AppData\Local\Temp\ksohtml\clip_image1129779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09" name="图片 8108" descr="C:\Users\ADMINI~1.使\AppData\Local\Temp\ksohtml\clip_image1129779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0" name="图片 8109" descr="C:\Users\ADMINI~1.使\AppData\Local\Temp\ksohtml\clip_image1129779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1" name="图片 8110" descr="C:\Users\ADMINI~1.使\AppData\Local\Temp\ksohtml\clip_image1129779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2" name="图片 8111" descr="C:\Users\ADMINI~1.使\AppData\Local\Temp\ksohtml\clip_image1129779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3" name="图片 8112" descr="C:\Users\ADMINI~1.使\AppData\Local\Temp\ksohtml\clip_image1129779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4" name="图片 8113" descr="C:\Users\ADMINI~1.使\AppData\Local\Temp\ksohtml\clip_image1129779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5" name="图片 8114" descr="C:\Users\ADMINI~1.使\AppData\Local\Temp\ksohtml\clip_image1129780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6" name="图片 8115" descr="C:\Users\ADMINI~1.使\AppData\Local\Temp\ksohtml\clip_image1129780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7" name="图片 8116" descr="C:\Users\ADMINI~1.使\AppData\Local\Temp\ksohtml\clip_image1129780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8" name="图片 8117" descr="C:\Users\ADMINI~1.使\AppData\Local\Temp\ksohtml\clip_image1129780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19" name="图片 8118" descr="C:\Users\ADMINI~1.使\AppData\Local\Temp\ksohtml\clip_image1129780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0" name="图片 8119" descr="C:\Users\ADMINI~1.使\AppData\Local\Temp\ksohtml\clip_image1129780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1" name="图片 8120" descr="C:\Users\ADMINI~1.使\AppData\Local\Temp\ksohtml\clip_image1129780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2" name="图片 8121" descr="C:\Users\ADMINI~1.使\AppData\Local\Temp\ksohtml\clip_image1129780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3" name="图片 8122" descr="C:\Users\ADMINI~1.使\AppData\Local\Temp\ksohtml\clip_image1129780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4" name="图片 8123" descr="C:\Users\ADMINI~1.使\AppData\Local\Temp\ksohtml\clip_image1129780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5" name="图片 8124" descr="C:\Users\ADMINI~1.使\AppData\Local\Temp\ksohtml\clip_image1129781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6" name="图片 8125" descr="C:\Users\ADMINI~1.使\AppData\Local\Temp\ksohtml\clip_image1129781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7" name="图片 8126" descr="C:\Users\ADMINI~1.使\AppData\Local\Temp\ksohtml\clip_image1129781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8" name="图片 8127" descr="C:\Users\ADMINI~1.使\AppData\Local\Temp\ksohtml\clip_image1129781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29" name="图片 8128" descr="C:\Users\ADMINI~1.使\AppData\Local\Temp\ksohtml\clip_image1129781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0" name="图片 8129" descr="C:\Users\ADMINI~1.使\AppData\Local\Temp\ksohtml\clip_image1129781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1" name="图片 8130" descr="C:\Users\ADMINI~1.使\AppData\Local\Temp\ksohtml\clip_image1129781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2" name="图片 8131" descr="C:\Users\ADMINI~1.使\AppData\Local\Temp\ksohtml\clip_image112978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3" name="图片 8132" descr="C:\Users\ADMINI~1.使\AppData\Local\Temp\ksohtml\clip_image112978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4" name="图片 8133" descr="C:\Users\ADMINI~1.使\AppData\Local\Temp\ksohtml\clip_image112978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5" name="图片 8134" descr="C:\Users\ADMINI~1.使\AppData\Local\Temp\ksohtml\clip_image112978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6" name="图片 8135" descr="C:\Users\ADMINI~1.使\AppData\Local\Temp\ksohtml\clip_image112978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7" name="图片 8136" descr="C:\Users\ADMINI~1.使\AppData\Local\Temp\ksohtml\clip_image112978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8" name="图片 8137" descr="C:\Users\ADMINI~1.使\AppData\Local\Temp\ksohtml\clip_image112978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39" name="图片 8138" descr="C:\Users\ADMINI~1.使\AppData\Local\Temp\ksohtml\clip_image112978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0" name="图片 8139" descr="C:\Users\ADMINI~1.使\AppData\Local\Temp\ksohtml\clip_image112978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1" name="图片 8140" descr="C:\Users\ADMINI~1.使\AppData\Local\Temp\ksohtml\clip_image112978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2" name="图片 8141" descr="C:\Users\ADMINI~1.使\AppData\Local\Temp\ksohtml\clip_image112978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3" name="图片 8142" descr="C:\Users\ADMINI~1.使\AppData\Local\Temp\ksohtml\clip_image112978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4" name="图片 8143" descr="C:\Users\ADMINI~1.使\AppData\Local\Temp\ksohtml\clip_image112978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5" name="图片 1329" descr="C:\Users\ADMINI~1.使\AppData\Local\Temp\ksohtml\clip_image112331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6" name="图片 103" descr="C:\Users\ADMINI~1.使\AppData\Local\Temp\ksohtml\clip_image112332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7" name="图片 104" descr="C:\Users\ADMINI~1.使\AppData\Local\Temp\ksohtml\clip_image112332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8" name="图片 105" descr="C:\Users\ADMINI~1.使\AppData\Local\Temp\ksohtml\clip_image112332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49" name="图片 106" descr="C:\Users\ADMINI~1.使\AppData\Local\Temp\ksohtml\clip_image112332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0" name="图片 107" descr="C:\Users\ADMINI~1.使\AppData\Local\Temp\ksohtml\clip_image112332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1" name="图片 108" descr="C:\Users\ADMINI~1.使\AppData\Local\Temp\ksohtml\clip_image112332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2" name="图片 109" descr="C:\Users\ADMINI~1.使\AppData\Local\Temp\ksohtml\clip_image112332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3" name="图片 110" descr="C:\Users\ADMINI~1.使\AppData\Local\Temp\ksohtml\clip_image112332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4" name="图片 111" descr="C:\Users\ADMINI~1.使\AppData\Local\Temp\ksohtml\clip_image112332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5" name="图片 112" descr="C:\Users\ADMINI~1.使\AppData\Local\Temp\ksohtml\clip_image112332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6" name="图片 113" descr="C:\Users\ADMINI~1.使\AppData\Local\Temp\ksohtml\clip_image112332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7" name="图片 114" descr="C:\Users\ADMINI~1.使\AppData\Local\Temp\ksohtml\clip_image112332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8" name="图片 115" descr="C:\Users\ADMINI~1.使\AppData\Local\Temp\ksohtml\clip_image1123323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59" name="图片 116" descr="C:\Users\ADMINI~1.使\AppData\Local\Temp\ksohtml\clip_image1123323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0" name="图片 117" descr="C:\Users\ADMINI~1.使\AppData\Local\Temp\ksohtml\clip_image1123323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1" name="图片 118" descr="C:\Users\ADMINI~1.使\AppData\Local\Temp\ksohtml\clip_image1123323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2" name="图片 119" descr="C:\Users\ADMINI~1.使\AppData\Local\Temp\ksohtml\clip_image1123323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3" name="图片 120" descr="C:\Users\ADMINI~1.使\AppData\Local\Temp\ksohtml\clip_image1123323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4" name="图片 121" descr="C:\Users\ADMINI~1.使\AppData\Local\Temp\ksohtml\clip_image1123323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5" name="图片 122" descr="C:\Users\ADMINI~1.使\AppData\Local\Temp\ksohtml\clip_image1123323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6" name="图片 123" descr="C:\Users\ADMINI~1.使\AppData\Local\Temp\ksohtml\clip_image1123323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7" name="图片 124" descr="C:\Users\ADMINI~1.使\AppData\Local\Temp\ksohtml\clip_image1123323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8" name="图片 125" descr="C:\Users\ADMINI~1.使\AppData\Local\Temp\ksohtml\clip_image1123324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69" name="图片 126" descr="C:\Users\ADMINI~1.使\AppData\Local\Temp\ksohtml\clip_image1123324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0" name="图片 127" descr="C:\Users\ADMINI~1.使\AppData\Local\Temp\ksohtml\clip_image1123324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1" name="图片 128" descr="C:\Users\ADMINI~1.使\AppData\Local\Temp\ksohtml\clip_image1123324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2" name="图片 129" descr="C:\Users\ADMINI~1.使\AppData\Local\Temp\ksohtml\clip_image1123324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3" name="图片 130" descr="C:\Users\ADMINI~1.使\AppData\Local\Temp\ksohtml\clip_image1123324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4" name="图片 131" descr="C:\Users\ADMINI~1.使\AppData\Local\Temp\ksohtml\clip_image1123324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5" name="图片 132" descr="C:\Users\ADMINI~1.使\AppData\Local\Temp\ksohtml\clip_image1123324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6" name="图片 133" descr="C:\Users\ADMINI~1.使\AppData\Local\Temp\ksohtml\clip_image1123324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7" name="图片 134" descr="C:\Users\ADMINI~1.使\AppData\Local\Temp\ksohtml\clip_image1123324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8" name="图片 135" descr="C:\Users\ADMINI~1.使\AppData\Local\Temp\ksohtml\clip_image1123325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79" name="图片 136" descr="C:\Users\ADMINI~1.使\AppData\Local\Temp\ksohtml\clip_image1123325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0" name="图片 137" descr="C:\Users\ADMINI~1.使\AppData\Local\Temp\ksohtml\clip_image1123325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1" name="图片 138" descr="C:\Users\ADMINI~1.使\AppData\Local\Temp\ksohtml\clip_image1123325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2" name="图片 139" descr="C:\Users\ADMINI~1.使\AppData\Local\Temp\ksohtml\clip_image1123325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3" name="图片 140" descr="C:\Users\ADMINI~1.使\AppData\Local\Temp\ksohtml\clip_image1123325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4" name="图片 141" descr="C:\Users\ADMINI~1.使\AppData\Local\Temp\ksohtml\clip_image1123325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5" name="图片 142" descr="C:\Users\ADMINI~1.使\AppData\Local\Temp\ksohtml\clip_image1123325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6" name="图片 143" descr="C:\Users\ADMINI~1.使\AppData\Local\Temp\ksohtml\clip_image1123325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7" name="图片 144" descr="C:\Users\ADMINI~1.使\AppData\Local\Temp\ksohtml\clip_image1123325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8" name="图片 145" descr="C:\Users\ADMINI~1.使\AppData\Local\Temp\ksohtml\clip_image1123326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89" name="图片 146" descr="C:\Users\ADMINI~1.使\AppData\Local\Temp\ksohtml\clip_image1123326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0" name="图片 147" descr="C:\Users\ADMINI~1.使\AppData\Local\Temp\ksohtml\clip_image1123326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1" name="图片 148" descr="C:\Users\ADMINI~1.使\AppData\Local\Temp\ksohtml\clip_image1123326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2" name="图片 149" descr="C:\Users\ADMINI~1.使\AppData\Local\Temp\ksohtml\clip_image1123326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3" name="图片 150" descr="C:\Users\ADMINI~1.使\AppData\Local\Temp\ksohtml\clip_image1123326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4" name="图片 151" descr="C:\Users\ADMINI~1.使\AppData\Local\Temp\ksohtml\clip_image1123326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5" name="图片 152" descr="C:\Users\ADMINI~1.使\AppData\Local\Temp\ksohtml\clip_image1123326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6" name="图片 153" descr="C:\Users\ADMINI~1.使\AppData\Local\Temp\ksohtml\clip_image1123326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7" name="图片 154" descr="C:\Users\ADMINI~1.使\AppData\Local\Temp\ksohtml\clip_image1123326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8" name="图片 155" descr="C:\Users\ADMINI~1.使\AppData\Local\Temp\ksohtml\clip_image1123327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199" name="图片 156" descr="C:\Users\ADMINI~1.使\AppData\Local\Temp\ksohtml\clip_image1123327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0" name="图片 157" descr="C:\Users\ADMINI~1.使\AppData\Local\Temp\ksohtml\clip_image1123327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1" name="图片 158" descr="C:\Users\ADMINI~1.使\AppData\Local\Temp\ksohtml\clip_image1123327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2" name="图片 159" descr="C:\Users\ADMINI~1.使\AppData\Local\Temp\ksohtml\clip_image1123327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3" name="图片 160" descr="C:\Users\ADMINI~1.使\AppData\Local\Temp\ksohtml\clip_image1123327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4" name="图片 161" descr="C:\Users\ADMINI~1.使\AppData\Local\Temp\ksohtml\clip_image1123327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5" name="图片 162" descr="C:\Users\ADMINI~1.使\AppData\Local\Temp\ksohtml\clip_image1123327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6" name="图片 163" descr="C:\Users\ADMINI~1.使\AppData\Local\Temp\ksohtml\clip_image1123327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7" name="图片 164" descr="C:\Users\ADMINI~1.使\AppData\Local\Temp\ksohtml\clip_image1123327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8" name="图片 165" descr="C:\Users\ADMINI~1.使\AppData\Local\Temp\ksohtml\clip_image1129779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09" name="图片 166" descr="C:\Users\ADMINI~1.使\AppData\Local\Temp\ksohtml\clip_image1129779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0" name="图片 167" descr="C:\Users\ADMINI~1.使\AppData\Local\Temp\ksohtml\clip_image1129779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1" name="图片 168" descr="C:\Users\ADMINI~1.使\AppData\Local\Temp\ksohtml\clip_image1129779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2" name="图片 169" descr="C:\Users\ADMINI~1.使\AppData\Local\Temp\ksohtml\clip_image1129779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3" name="图片 170" descr="C:\Users\ADMINI~1.使\AppData\Local\Temp\ksohtml\clip_image1129779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4" name="图片 171" descr="C:\Users\ADMINI~1.使\AppData\Local\Temp\ksohtml\clip_image1129779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5" name="图片 172" descr="C:\Users\ADMINI~1.使\AppData\Local\Temp\ksohtml\clip_image1129779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6" name="图片 173" descr="C:\Users\ADMINI~1.使\AppData\Local\Temp\ksohtml\clip_image1129780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7" name="图片 174" descr="C:\Users\ADMINI~1.使\AppData\Local\Temp\ksohtml\clip_image1129780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8" name="图片 175" descr="C:\Users\ADMINI~1.使\AppData\Local\Temp\ksohtml\clip_image1129780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19" name="图片 176" descr="C:\Users\ADMINI~1.使\AppData\Local\Temp\ksohtml\clip_image1129780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0" name="图片 177" descr="C:\Users\ADMINI~1.使\AppData\Local\Temp\ksohtml\clip_image1129780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1" name="图片 178" descr="C:\Users\ADMINI~1.使\AppData\Local\Temp\ksohtml\clip_image1129780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2" name="图片 179" descr="C:\Users\ADMINI~1.使\AppData\Local\Temp\ksohtml\clip_image1129780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3" name="图片 180" descr="C:\Users\ADMINI~1.使\AppData\Local\Temp\ksohtml\clip_image1129780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4" name="图片 181" descr="C:\Users\ADMINI~1.使\AppData\Local\Temp\ksohtml\clip_image1129780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5" name="图片 182" descr="C:\Users\ADMINI~1.使\AppData\Local\Temp\ksohtml\clip_image1129780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6" name="图片 183" descr="C:\Users\ADMINI~1.使\AppData\Local\Temp\ksohtml\clip_image1129781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7" name="图片 184" descr="C:\Users\ADMINI~1.使\AppData\Local\Temp\ksohtml\clip_image1129781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8" name="图片 185" descr="C:\Users\ADMINI~1.使\AppData\Local\Temp\ksohtml\clip_image1129781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29" name="图片 186" descr="C:\Users\ADMINI~1.使\AppData\Local\Temp\ksohtml\clip_image1129781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0" name="图片 187" descr="C:\Users\ADMINI~1.使\AppData\Local\Temp\ksohtml\clip_image1129781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1" name="图片 188" descr="C:\Users\ADMINI~1.使\AppData\Local\Temp\ksohtml\clip_image1129781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2" name="图片 189" descr="C:\Users\ADMINI~1.使\AppData\Local\Temp\ksohtml\clip_image1129781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3" name="图片 190" descr="C:\Users\ADMINI~1.使\AppData\Local\Temp\ksohtml\clip_image112978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4" name="图片 191" descr="C:\Users\ADMINI~1.使\AppData\Local\Temp\ksohtml\clip_image112978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5" name="图片 192" descr="C:\Users\ADMINI~1.使\AppData\Local\Temp\ksohtml\clip_image112978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6" name="图片 193" descr="C:\Users\ADMINI~1.使\AppData\Local\Temp\ksohtml\clip_image112978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7" name="图片 194" descr="C:\Users\ADMINI~1.使\AppData\Local\Temp\ksohtml\clip_image112978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8" name="图片 195" descr="C:\Users\ADMINI~1.使\AppData\Local\Temp\ksohtml\clip_image112978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39" name="图片 196" descr="C:\Users\ADMINI~1.使\AppData\Local\Temp\ksohtml\clip_image112978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0" name="图片 197" descr="C:\Users\ADMINI~1.使\AppData\Local\Temp\ksohtml\clip_image112978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1" name="图片 198" descr="C:\Users\ADMINI~1.使\AppData\Local\Temp\ksohtml\clip_image112978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2" name="图片 199" descr="C:\Users\ADMINI~1.使\AppData\Local\Temp\ksohtml\clip_image112978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3" name="图片 200" descr="C:\Users\ADMINI~1.使\AppData\Local\Temp\ksohtml\clip_image112978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4" name="图片 201" descr="C:\Users\ADMINI~1.使\AppData\Local\Temp\ksohtml\clip_image112978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5" name="图片 202" descr="C:\Users\ADMINI~1.使\AppData\Local\Temp\ksohtml\clip_image112978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6" name="图片 1329" descr="C:\Users\ADMINI~1.使\AppData\Local\Temp\ksohtml\clip_image112331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7" name="图片 8246" descr="C:\Users\ADMINI~1.使\AppData\Local\Temp\ksohtml\clip_image112332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8" name="图片 8247" descr="C:\Users\ADMINI~1.使\AppData\Local\Temp\ksohtml\clip_image112332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49" name="图片 8248" descr="C:\Users\ADMINI~1.使\AppData\Local\Temp\ksohtml\clip_image112332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0" name="图片 8249" descr="C:\Users\ADMINI~1.使\AppData\Local\Temp\ksohtml\clip_image112332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1" name="图片 8250" descr="C:\Users\ADMINI~1.使\AppData\Local\Temp\ksohtml\clip_image112332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2" name="图片 8251" descr="C:\Users\ADMINI~1.使\AppData\Local\Temp\ksohtml\clip_image112332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3" name="图片 8252" descr="C:\Users\ADMINI~1.使\AppData\Local\Temp\ksohtml\clip_image112332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4" name="图片 8253" descr="C:\Users\ADMINI~1.使\AppData\Local\Temp\ksohtml\clip_image112332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5" name="图片 8254" descr="C:\Users\ADMINI~1.使\AppData\Local\Temp\ksohtml\clip_image112332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6" name="图片 8255" descr="C:\Users\ADMINI~1.使\AppData\Local\Temp\ksohtml\clip_image112332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7" name="图片 8256" descr="C:\Users\ADMINI~1.使\AppData\Local\Temp\ksohtml\clip_image112332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8" name="图片 8257" descr="C:\Users\ADMINI~1.使\AppData\Local\Temp\ksohtml\clip_image112332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59" name="图片 8258" descr="C:\Users\ADMINI~1.使\AppData\Local\Temp\ksohtml\clip_image1123323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0" name="图片 8259" descr="C:\Users\ADMINI~1.使\AppData\Local\Temp\ksohtml\clip_image1123323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1" name="图片 8260" descr="C:\Users\ADMINI~1.使\AppData\Local\Temp\ksohtml\clip_image1123323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2" name="图片 8261" descr="C:\Users\ADMINI~1.使\AppData\Local\Temp\ksohtml\clip_image1123323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3" name="图片 8262" descr="C:\Users\ADMINI~1.使\AppData\Local\Temp\ksohtml\clip_image1123323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4" name="图片 8263" descr="C:\Users\ADMINI~1.使\AppData\Local\Temp\ksohtml\clip_image1123323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5" name="图片 8264" descr="C:\Users\ADMINI~1.使\AppData\Local\Temp\ksohtml\clip_image1123323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6" name="图片 8265" descr="C:\Users\ADMINI~1.使\AppData\Local\Temp\ksohtml\clip_image1123323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7" name="图片 8266" descr="C:\Users\ADMINI~1.使\AppData\Local\Temp\ksohtml\clip_image1123323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8" name="图片 8267" descr="C:\Users\ADMINI~1.使\AppData\Local\Temp\ksohtml\clip_image1123323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69" name="图片 8268" descr="C:\Users\ADMINI~1.使\AppData\Local\Temp\ksohtml\clip_image1123324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0" name="图片 8269" descr="C:\Users\ADMINI~1.使\AppData\Local\Temp\ksohtml\clip_image1123324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1" name="图片 8270" descr="C:\Users\ADMINI~1.使\AppData\Local\Temp\ksohtml\clip_image1123324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2" name="图片 8271" descr="C:\Users\ADMINI~1.使\AppData\Local\Temp\ksohtml\clip_image1123324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3" name="图片 8272" descr="C:\Users\ADMINI~1.使\AppData\Local\Temp\ksohtml\clip_image1123324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4" name="图片 8273" descr="C:\Users\ADMINI~1.使\AppData\Local\Temp\ksohtml\clip_image1123324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5" name="图片 8274" descr="C:\Users\ADMINI~1.使\AppData\Local\Temp\ksohtml\clip_image1123324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6" name="图片 8275" descr="C:\Users\ADMINI~1.使\AppData\Local\Temp\ksohtml\clip_image1123324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7" name="图片 8276" descr="C:\Users\ADMINI~1.使\AppData\Local\Temp\ksohtml\clip_image1123324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8" name="图片 8277" descr="C:\Users\ADMINI~1.使\AppData\Local\Temp\ksohtml\clip_image1123324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79" name="图片 8278" descr="C:\Users\ADMINI~1.使\AppData\Local\Temp\ksohtml\clip_image1123325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0" name="图片 8279" descr="C:\Users\ADMINI~1.使\AppData\Local\Temp\ksohtml\clip_image1123325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1" name="图片 8280" descr="C:\Users\ADMINI~1.使\AppData\Local\Temp\ksohtml\clip_image1123325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2" name="图片 8281" descr="C:\Users\ADMINI~1.使\AppData\Local\Temp\ksohtml\clip_image1123325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3" name="图片 8282" descr="C:\Users\ADMINI~1.使\AppData\Local\Temp\ksohtml\clip_image1123325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4" name="图片 8283" descr="C:\Users\ADMINI~1.使\AppData\Local\Temp\ksohtml\clip_image1123325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5" name="图片 8284" descr="C:\Users\ADMINI~1.使\AppData\Local\Temp\ksohtml\clip_image1123325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6" name="图片 8285" descr="C:\Users\ADMINI~1.使\AppData\Local\Temp\ksohtml\clip_image1123325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7" name="图片 8286" descr="C:\Users\ADMINI~1.使\AppData\Local\Temp\ksohtml\clip_image1123325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8" name="图片 8287" descr="C:\Users\ADMINI~1.使\AppData\Local\Temp\ksohtml\clip_image1123325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89" name="图片 8288" descr="C:\Users\ADMINI~1.使\AppData\Local\Temp\ksohtml\clip_image1123326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0" name="图片 8289" descr="C:\Users\ADMINI~1.使\AppData\Local\Temp\ksohtml\clip_image1123326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1" name="图片 8290" descr="C:\Users\ADMINI~1.使\AppData\Local\Temp\ksohtml\clip_image1123326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2" name="图片 8291" descr="C:\Users\ADMINI~1.使\AppData\Local\Temp\ksohtml\clip_image1123326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3" name="图片 8292" descr="C:\Users\ADMINI~1.使\AppData\Local\Temp\ksohtml\clip_image1123326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4" name="图片 8293" descr="C:\Users\ADMINI~1.使\AppData\Local\Temp\ksohtml\clip_image1123326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5" name="图片 8294" descr="C:\Users\ADMINI~1.使\AppData\Local\Temp\ksohtml\clip_image1123326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6" name="图片 8295" descr="C:\Users\ADMINI~1.使\AppData\Local\Temp\ksohtml\clip_image1123326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7" name="图片 8296" descr="C:\Users\ADMINI~1.使\AppData\Local\Temp\ksohtml\clip_image1123326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8" name="图片 8297" descr="C:\Users\ADMINI~1.使\AppData\Local\Temp\ksohtml\clip_image1123326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299" name="图片 8298" descr="C:\Users\ADMINI~1.使\AppData\Local\Temp\ksohtml\clip_image1123327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0" name="图片 8299" descr="C:\Users\ADMINI~1.使\AppData\Local\Temp\ksohtml\clip_image1123327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1" name="图片 8300" descr="C:\Users\ADMINI~1.使\AppData\Local\Temp\ksohtml\clip_image1123327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2" name="图片 8301" descr="C:\Users\ADMINI~1.使\AppData\Local\Temp\ksohtml\clip_image1123327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3" name="图片 8302" descr="C:\Users\ADMINI~1.使\AppData\Local\Temp\ksohtml\clip_image1123327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4" name="图片 8303" descr="C:\Users\ADMINI~1.使\AppData\Local\Temp\ksohtml\clip_image1123327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5" name="图片 8304" descr="C:\Users\ADMINI~1.使\AppData\Local\Temp\ksohtml\clip_image1123327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6" name="图片 8305" descr="C:\Users\ADMINI~1.使\AppData\Local\Temp\ksohtml\clip_image1123327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7" name="图片 8306" descr="C:\Users\ADMINI~1.使\AppData\Local\Temp\ksohtml\clip_image1123327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8" name="图片 8307" descr="C:\Users\ADMINI~1.使\AppData\Local\Temp\ksohtml\clip_image1123327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09" name="图片 8308" descr="C:\Users\ADMINI~1.使\AppData\Local\Temp\ksohtml\clip_image1129779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0" name="图片 8309" descr="C:\Users\ADMINI~1.使\AppData\Local\Temp\ksohtml\clip_image1129779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1" name="图片 8310" descr="C:\Users\ADMINI~1.使\AppData\Local\Temp\ksohtml\clip_image1129779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2" name="图片 8311" descr="C:\Users\ADMINI~1.使\AppData\Local\Temp\ksohtml\clip_image1129779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3" name="图片 8312" descr="C:\Users\ADMINI~1.使\AppData\Local\Temp\ksohtml\clip_image1129779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4" name="图片 8313" descr="C:\Users\ADMINI~1.使\AppData\Local\Temp\ksohtml\clip_image1129779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5" name="图片 8314" descr="C:\Users\ADMINI~1.使\AppData\Local\Temp\ksohtml\clip_image1129779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6" name="图片 8315" descr="C:\Users\ADMINI~1.使\AppData\Local\Temp\ksohtml\clip_image1129779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7" name="图片 8316" descr="C:\Users\ADMINI~1.使\AppData\Local\Temp\ksohtml\clip_image1129780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8" name="图片 8317" descr="C:\Users\ADMINI~1.使\AppData\Local\Temp\ksohtml\clip_image1129780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19" name="图片 8318" descr="C:\Users\ADMINI~1.使\AppData\Local\Temp\ksohtml\clip_image1129780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0" name="图片 8319" descr="C:\Users\ADMINI~1.使\AppData\Local\Temp\ksohtml\clip_image1129780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1" name="图片 8320" descr="C:\Users\ADMINI~1.使\AppData\Local\Temp\ksohtml\clip_image1129780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2" name="图片 8321" descr="C:\Users\ADMINI~1.使\AppData\Local\Temp\ksohtml\clip_image1129780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3" name="图片 8322" descr="C:\Users\ADMINI~1.使\AppData\Local\Temp\ksohtml\clip_image1129780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4" name="图片 8323" descr="C:\Users\ADMINI~1.使\AppData\Local\Temp\ksohtml\clip_image1129780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5" name="图片 8324" descr="C:\Users\ADMINI~1.使\AppData\Local\Temp\ksohtml\clip_image1129780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6" name="图片 8325" descr="C:\Users\ADMINI~1.使\AppData\Local\Temp\ksohtml\clip_image1129780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7" name="图片 8326" descr="C:\Users\ADMINI~1.使\AppData\Local\Temp\ksohtml\clip_image1129781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8" name="图片 8327" descr="C:\Users\ADMINI~1.使\AppData\Local\Temp\ksohtml\clip_image1129781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29" name="图片 8328" descr="C:\Users\ADMINI~1.使\AppData\Local\Temp\ksohtml\clip_image1129781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0" name="图片 8329" descr="C:\Users\ADMINI~1.使\AppData\Local\Temp\ksohtml\clip_image1129781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1" name="图片 8330" descr="C:\Users\ADMINI~1.使\AppData\Local\Temp\ksohtml\clip_image1129781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2" name="图片 8331" descr="C:\Users\ADMINI~1.使\AppData\Local\Temp\ksohtml\clip_image1129781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3" name="图片 8332" descr="C:\Users\ADMINI~1.使\AppData\Local\Temp\ksohtml\clip_image1129781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4" name="图片 8333" descr="C:\Users\ADMINI~1.使\AppData\Local\Temp\ksohtml\clip_image112978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5" name="图片 8334" descr="C:\Users\ADMINI~1.使\AppData\Local\Temp\ksohtml\clip_image1129781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6" name="图片 8335" descr="C:\Users\ADMINI~1.使\AppData\Local\Temp\ksohtml\clip_image1129781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7" name="图片 8336" descr="C:\Users\ADMINI~1.使\AppData\Local\Temp\ksohtml\clip_image11297820.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8" name="图片 8337" descr="C:\Users\ADMINI~1.使\AppData\Local\Temp\ksohtml\clip_image11297821.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39" name="图片 8338" descr="C:\Users\ADMINI~1.使\AppData\Local\Temp\ksohtml\clip_image11297822.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40" name="图片 8339" descr="C:\Users\ADMINI~1.使\AppData\Local\Temp\ksohtml\clip_image11297823.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41" name="图片 8340" descr="C:\Users\ADMINI~1.使\AppData\Local\Temp\ksohtml\clip_image11297824.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42" name="图片 8341" descr="C:\Users\ADMINI~1.使\AppData\Local\Temp\ksohtml\clip_image11297825.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43" name="图片 8342" descr="C:\Users\ADMINI~1.使\AppData\Local\Temp\ksohtml\clip_image11297826.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44" name="图片 8343" descr="C:\Users\ADMINI~1.使\AppData\Local\Temp\ksohtml\clip_image1129782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45" name="图片 8344" descr="C:\Users\ADMINI~1.使\AppData\Local\Temp\ksohtml\clip_image11297828.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46" name="图片 8345" descr="C:\Users\ADMINI~1.使\AppData\Local\Temp\ksohtml\clip_image11297829.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11</xdr:col>
      <xdr:colOff>0</xdr:colOff>
      <xdr:row>72</xdr:row>
      <xdr:rowOff>0</xdr:rowOff>
    </xdr:from>
    <xdr:to>
      <xdr:col>11</xdr:col>
      <xdr:colOff>9525</xdr:colOff>
      <xdr:row>72</xdr:row>
      <xdr:rowOff>20320</xdr:rowOff>
    </xdr:to>
    <xdr:pic>
      <xdr:nvPicPr>
        <xdr:cNvPr id="8347" name="图片 1329" descr="C:\Users\ADMINI~1.使\AppData\Local\Temp\ksohtml\clip_image11233117.png"/>
        <xdr:cNvPicPr>
          <a:picLocks noChangeAspect="1"/>
        </xdr:cNvPicPr>
      </xdr:nvPicPr>
      <xdr:blipFill>
        <a:blip r:embed="rId5"/>
        <a:stretch>
          <a:fillRect/>
        </a:stretch>
      </xdr:blipFill>
      <xdr:spPr>
        <a:xfrm>
          <a:off x="22265005"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48" name="图片 103" descr="C:\Users\ADMINI~1.使\AppData\Local\Temp\ksohtml\clip_image1123321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49" name="图片 104" descr="C:\Users\ADMINI~1.使\AppData\Local\Temp\ksohtml\clip_image1123321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0" name="图片 105" descr="C:\Users\ADMINI~1.使\AppData\Local\Temp\ksohtml\clip_image1123322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1" name="图片 106" descr="C:\Users\ADMINI~1.使\AppData\Local\Temp\ksohtml\clip_image1123322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2" name="图片 107" descr="C:\Users\ADMINI~1.使\AppData\Local\Temp\ksohtml\clip_image1123322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3" name="图片 108" descr="C:\Users\ADMINI~1.使\AppData\Local\Temp\ksohtml\clip_image1123322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4" name="图片 109" descr="C:\Users\ADMINI~1.使\AppData\Local\Temp\ksohtml\clip_image1123322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5" name="图片 110" descr="C:\Users\ADMINI~1.使\AppData\Local\Temp\ksohtml\clip_image1123322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6" name="图片 111" descr="C:\Users\ADMINI~1.使\AppData\Local\Temp\ksohtml\clip_image1123322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7" name="图片 112" descr="C:\Users\ADMINI~1.使\AppData\Local\Temp\ksohtml\clip_image1123322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8" name="图片 113" descr="C:\Users\ADMINI~1.使\AppData\Local\Temp\ksohtml\clip_image1123322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59" name="图片 114" descr="C:\Users\ADMINI~1.使\AppData\Local\Temp\ksohtml\clip_image1123322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0" name="图片 115" descr="C:\Users\ADMINI~1.使\AppData\Local\Temp\ksohtml\clip_image1123323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1" name="图片 116" descr="C:\Users\ADMINI~1.使\AppData\Local\Temp\ksohtml\clip_image1123323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2" name="图片 117" descr="C:\Users\ADMINI~1.使\AppData\Local\Temp\ksohtml\clip_image1123323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3" name="图片 118" descr="C:\Users\ADMINI~1.使\AppData\Local\Temp\ksohtml\clip_image1123323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4" name="图片 119" descr="C:\Users\ADMINI~1.使\AppData\Local\Temp\ksohtml\clip_image1123323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5" name="图片 120" descr="C:\Users\ADMINI~1.使\AppData\Local\Temp\ksohtml\clip_image1123323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6" name="图片 121" descr="C:\Users\ADMINI~1.使\AppData\Local\Temp\ksohtml\clip_image1123323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7" name="图片 122" descr="C:\Users\ADMINI~1.使\AppData\Local\Temp\ksohtml\clip_image1123323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8" name="图片 123" descr="C:\Users\ADMINI~1.使\AppData\Local\Temp\ksohtml\clip_image1123323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69" name="图片 124" descr="C:\Users\ADMINI~1.使\AppData\Local\Temp\ksohtml\clip_image1123323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0" name="图片 125" descr="C:\Users\ADMINI~1.使\AppData\Local\Temp\ksohtml\clip_image1123324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1" name="图片 126" descr="C:\Users\ADMINI~1.使\AppData\Local\Temp\ksohtml\clip_image1123324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2" name="图片 127" descr="C:\Users\ADMINI~1.使\AppData\Local\Temp\ksohtml\clip_image1123324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3" name="图片 128" descr="C:\Users\ADMINI~1.使\AppData\Local\Temp\ksohtml\clip_image1123324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4" name="图片 129" descr="C:\Users\ADMINI~1.使\AppData\Local\Temp\ksohtml\clip_image1123324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5" name="图片 130" descr="C:\Users\ADMINI~1.使\AppData\Local\Temp\ksohtml\clip_image1123324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6" name="图片 131" descr="C:\Users\ADMINI~1.使\AppData\Local\Temp\ksohtml\clip_image1123324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7" name="图片 132" descr="C:\Users\ADMINI~1.使\AppData\Local\Temp\ksohtml\clip_image1123324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8" name="图片 133" descr="C:\Users\ADMINI~1.使\AppData\Local\Temp\ksohtml\clip_image1123324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79" name="图片 134" descr="C:\Users\ADMINI~1.使\AppData\Local\Temp\ksohtml\clip_image1123324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0" name="图片 135" descr="C:\Users\ADMINI~1.使\AppData\Local\Temp\ksohtml\clip_image1123325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1" name="图片 136" descr="C:\Users\ADMINI~1.使\AppData\Local\Temp\ksohtml\clip_image1123325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2" name="图片 137" descr="C:\Users\ADMINI~1.使\AppData\Local\Temp\ksohtml\clip_image1123325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3" name="图片 138" descr="C:\Users\ADMINI~1.使\AppData\Local\Temp\ksohtml\clip_image1123325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4" name="图片 139" descr="C:\Users\ADMINI~1.使\AppData\Local\Temp\ksohtml\clip_image1123325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5" name="图片 140" descr="C:\Users\ADMINI~1.使\AppData\Local\Temp\ksohtml\clip_image1123325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6" name="图片 141" descr="C:\Users\ADMINI~1.使\AppData\Local\Temp\ksohtml\clip_image1123325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7" name="图片 142" descr="C:\Users\ADMINI~1.使\AppData\Local\Temp\ksohtml\clip_image1123325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8" name="图片 143" descr="C:\Users\ADMINI~1.使\AppData\Local\Temp\ksohtml\clip_image1123325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89" name="图片 144" descr="C:\Users\ADMINI~1.使\AppData\Local\Temp\ksohtml\clip_image1123325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0" name="图片 145" descr="C:\Users\ADMINI~1.使\AppData\Local\Temp\ksohtml\clip_image1123326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1" name="图片 146" descr="C:\Users\ADMINI~1.使\AppData\Local\Temp\ksohtml\clip_image1123326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2" name="图片 147" descr="C:\Users\ADMINI~1.使\AppData\Local\Temp\ksohtml\clip_image1123326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3" name="图片 148" descr="C:\Users\ADMINI~1.使\AppData\Local\Temp\ksohtml\clip_image1123326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4" name="图片 149" descr="C:\Users\ADMINI~1.使\AppData\Local\Temp\ksohtml\clip_image1123326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5" name="图片 150" descr="C:\Users\ADMINI~1.使\AppData\Local\Temp\ksohtml\clip_image1123326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6" name="图片 151" descr="C:\Users\ADMINI~1.使\AppData\Local\Temp\ksohtml\clip_image1123326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7" name="图片 152" descr="C:\Users\ADMINI~1.使\AppData\Local\Temp\ksohtml\clip_image1123326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8" name="图片 153" descr="C:\Users\ADMINI~1.使\AppData\Local\Temp\ksohtml\clip_image1123326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399" name="图片 154" descr="C:\Users\ADMINI~1.使\AppData\Local\Temp\ksohtml\clip_image1123326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0" name="图片 155" descr="C:\Users\ADMINI~1.使\AppData\Local\Temp\ksohtml\clip_image1123327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1" name="图片 156" descr="C:\Users\ADMINI~1.使\AppData\Local\Temp\ksohtml\clip_image1123327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2" name="图片 157" descr="C:\Users\ADMINI~1.使\AppData\Local\Temp\ksohtml\clip_image1123327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3" name="图片 158" descr="C:\Users\ADMINI~1.使\AppData\Local\Temp\ksohtml\clip_image1123327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4" name="图片 159" descr="C:\Users\ADMINI~1.使\AppData\Local\Temp\ksohtml\clip_image1123327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5" name="图片 160" descr="C:\Users\ADMINI~1.使\AppData\Local\Temp\ksohtml\clip_image1123327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6" name="图片 161" descr="C:\Users\ADMINI~1.使\AppData\Local\Temp\ksohtml\clip_image1123327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7" name="图片 162" descr="C:\Users\ADMINI~1.使\AppData\Local\Temp\ksohtml\clip_image1123327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8" name="图片 163" descr="C:\Users\ADMINI~1.使\AppData\Local\Temp\ksohtml\clip_image1123327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09" name="图片 164" descr="C:\Users\ADMINI~1.使\AppData\Local\Temp\ksohtml\clip_image1123327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0" name="图片 165" descr="C:\Users\ADMINI~1.使\AppData\Local\Temp\ksohtml\clip_image1129779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1" name="图片 166" descr="C:\Users\ADMINI~1.使\AppData\Local\Temp\ksohtml\clip_image1129779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2" name="图片 167" descr="C:\Users\ADMINI~1.使\AppData\Local\Temp\ksohtml\clip_image1129779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3" name="图片 168" descr="C:\Users\ADMINI~1.使\AppData\Local\Temp\ksohtml\clip_image1129779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4" name="图片 169" descr="C:\Users\ADMINI~1.使\AppData\Local\Temp\ksohtml\clip_image1129779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5" name="图片 170" descr="C:\Users\ADMINI~1.使\AppData\Local\Temp\ksohtml\clip_image1129779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6" name="图片 171" descr="C:\Users\ADMINI~1.使\AppData\Local\Temp\ksohtml\clip_image1129779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7" name="图片 172" descr="C:\Users\ADMINI~1.使\AppData\Local\Temp\ksohtml\clip_image1129779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8" name="图片 173" descr="C:\Users\ADMINI~1.使\AppData\Local\Temp\ksohtml\clip_image1129780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19" name="图片 174" descr="C:\Users\ADMINI~1.使\AppData\Local\Temp\ksohtml\clip_image1129780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0" name="图片 175" descr="C:\Users\ADMINI~1.使\AppData\Local\Temp\ksohtml\clip_image1129780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1" name="图片 176" descr="C:\Users\ADMINI~1.使\AppData\Local\Temp\ksohtml\clip_image1129780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2" name="图片 177" descr="C:\Users\ADMINI~1.使\AppData\Local\Temp\ksohtml\clip_image1129780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3" name="图片 178" descr="C:\Users\ADMINI~1.使\AppData\Local\Temp\ksohtml\clip_image1129780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4" name="图片 179" descr="C:\Users\ADMINI~1.使\AppData\Local\Temp\ksohtml\clip_image1129780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5" name="图片 180" descr="C:\Users\ADMINI~1.使\AppData\Local\Temp\ksohtml\clip_image1129780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6" name="图片 181" descr="C:\Users\ADMINI~1.使\AppData\Local\Temp\ksohtml\clip_image1129780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7" name="图片 182" descr="C:\Users\ADMINI~1.使\AppData\Local\Temp\ksohtml\clip_image1129780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8" name="图片 183" descr="C:\Users\ADMINI~1.使\AppData\Local\Temp\ksohtml\clip_image1129781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29" name="图片 184" descr="C:\Users\ADMINI~1.使\AppData\Local\Temp\ksohtml\clip_image1129781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0" name="图片 185" descr="C:\Users\ADMINI~1.使\AppData\Local\Temp\ksohtml\clip_image1129781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1" name="图片 186" descr="C:\Users\ADMINI~1.使\AppData\Local\Temp\ksohtml\clip_image1129781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2" name="图片 187" descr="C:\Users\ADMINI~1.使\AppData\Local\Temp\ksohtml\clip_image1129781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3" name="图片 188" descr="C:\Users\ADMINI~1.使\AppData\Local\Temp\ksohtml\clip_image1129781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4" name="图片 189" descr="C:\Users\ADMINI~1.使\AppData\Local\Temp\ksohtml\clip_image1129781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5" name="图片 190" descr="C:\Users\ADMINI~1.使\AppData\Local\Temp\ksohtml\clip_image1129781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6" name="图片 191" descr="C:\Users\ADMINI~1.使\AppData\Local\Temp\ksohtml\clip_image1129781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7" name="图片 192" descr="C:\Users\ADMINI~1.使\AppData\Local\Temp\ksohtml\clip_image1129781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8" name="图片 193" descr="C:\Users\ADMINI~1.使\AppData\Local\Temp\ksohtml\clip_image1129782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39" name="图片 194" descr="C:\Users\ADMINI~1.使\AppData\Local\Temp\ksohtml\clip_image1129782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0" name="图片 195" descr="C:\Users\ADMINI~1.使\AppData\Local\Temp\ksohtml\clip_image1129782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1" name="图片 196" descr="C:\Users\ADMINI~1.使\AppData\Local\Temp\ksohtml\clip_image1129782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2" name="图片 197" descr="C:\Users\ADMINI~1.使\AppData\Local\Temp\ksohtml\clip_image1129782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3" name="图片 198" descr="C:\Users\ADMINI~1.使\AppData\Local\Temp\ksohtml\clip_image1129782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4" name="图片 199" descr="C:\Users\ADMINI~1.使\AppData\Local\Temp\ksohtml\clip_image1129782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5" name="图片 200" descr="C:\Users\ADMINI~1.使\AppData\Local\Temp\ksohtml\clip_image1129782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6" name="图片 201" descr="C:\Users\ADMINI~1.使\AppData\Local\Temp\ksohtml\clip_image1129782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7" name="图片 202" descr="C:\Users\ADMINI~1.使\AppData\Local\Temp\ksohtml\clip_image1129782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8" name="图片 1329" descr="C:\Users\ADMINI~1.使\AppData\Local\Temp\ksohtml\clip_image1123311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49" name="图片 8448" descr="C:\Users\ADMINI~1.使\AppData\Local\Temp\ksohtml\clip_image1123321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0" name="图片 8449" descr="C:\Users\ADMINI~1.使\AppData\Local\Temp\ksohtml\clip_image1123321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1" name="图片 8450" descr="C:\Users\ADMINI~1.使\AppData\Local\Temp\ksohtml\clip_image1123322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2" name="图片 8451" descr="C:\Users\ADMINI~1.使\AppData\Local\Temp\ksohtml\clip_image1123322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3" name="图片 8452" descr="C:\Users\ADMINI~1.使\AppData\Local\Temp\ksohtml\clip_image1123322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4" name="图片 8453" descr="C:\Users\ADMINI~1.使\AppData\Local\Temp\ksohtml\clip_image1123322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5" name="图片 8454" descr="C:\Users\ADMINI~1.使\AppData\Local\Temp\ksohtml\clip_image1123322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6" name="图片 8455" descr="C:\Users\ADMINI~1.使\AppData\Local\Temp\ksohtml\clip_image1123322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7" name="图片 8456" descr="C:\Users\ADMINI~1.使\AppData\Local\Temp\ksohtml\clip_image1123322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8" name="图片 8457" descr="C:\Users\ADMINI~1.使\AppData\Local\Temp\ksohtml\clip_image1123322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59" name="图片 8458" descr="C:\Users\ADMINI~1.使\AppData\Local\Temp\ksohtml\clip_image1123322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0" name="图片 8459" descr="C:\Users\ADMINI~1.使\AppData\Local\Temp\ksohtml\clip_image1123322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1" name="图片 8460" descr="C:\Users\ADMINI~1.使\AppData\Local\Temp\ksohtml\clip_image1123323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2" name="图片 8461" descr="C:\Users\ADMINI~1.使\AppData\Local\Temp\ksohtml\clip_image1123323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3" name="图片 8462" descr="C:\Users\ADMINI~1.使\AppData\Local\Temp\ksohtml\clip_image1123323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4" name="图片 8463" descr="C:\Users\ADMINI~1.使\AppData\Local\Temp\ksohtml\clip_image1123323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5" name="图片 8464" descr="C:\Users\ADMINI~1.使\AppData\Local\Temp\ksohtml\clip_image1123323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6" name="图片 8465" descr="C:\Users\ADMINI~1.使\AppData\Local\Temp\ksohtml\clip_image1123323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7" name="图片 8466" descr="C:\Users\ADMINI~1.使\AppData\Local\Temp\ksohtml\clip_image1123323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8" name="图片 8467" descr="C:\Users\ADMINI~1.使\AppData\Local\Temp\ksohtml\clip_image1123323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69" name="图片 8468" descr="C:\Users\ADMINI~1.使\AppData\Local\Temp\ksohtml\clip_image1123323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0" name="图片 8469" descr="C:\Users\ADMINI~1.使\AppData\Local\Temp\ksohtml\clip_image1123323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1" name="图片 8470" descr="C:\Users\ADMINI~1.使\AppData\Local\Temp\ksohtml\clip_image1123324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2" name="图片 8471" descr="C:\Users\ADMINI~1.使\AppData\Local\Temp\ksohtml\clip_image1123324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3" name="图片 8472" descr="C:\Users\ADMINI~1.使\AppData\Local\Temp\ksohtml\clip_image1123324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4" name="图片 8473" descr="C:\Users\ADMINI~1.使\AppData\Local\Temp\ksohtml\clip_image1123324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5" name="图片 8474" descr="C:\Users\ADMINI~1.使\AppData\Local\Temp\ksohtml\clip_image1123324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6" name="图片 8475" descr="C:\Users\ADMINI~1.使\AppData\Local\Temp\ksohtml\clip_image1123324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7" name="图片 8476" descr="C:\Users\ADMINI~1.使\AppData\Local\Temp\ksohtml\clip_image1123324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8" name="图片 8477" descr="C:\Users\ADMINI~1.使\AppData\Local\Temp\ksohtml\clip_image1123324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79" name="图片 8478" descr="C:\Users\ADMINI~1.使\AppData\Local\Temp\ksohtml\clip_image1123324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0" name="图片 8479" descr="C:\Users\ADMINI~1.使\AppData\Local\Temp\ksohtml\clip_image1123324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1" name="图片 8480" descr="C:\Users\ADMINI~1.使\AppData\Local\Temp\ksohtml\clip_image1123325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2" name="图片 8481" descr="C:\Users\ADMINI~1.使\AppData\Local\Temp\ksohtml\clip_image1123325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3" name="图片 8482" descr="C:\Users\ADMINI~1.使\AppData\Local\Temp\ksohtml\clip_image1123325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4" name="图片 8483" descr="C:\Users\ADMINI~1.使\AppData\Local\Temp\ksohtml\clip_image1123325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5" name="图片 8484" descr="C:\Users\ADMINI~1.使\AppData\Local\Temp\ksohtml\clip_image1123325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6" name="图片 8485" descr="C:\Users\ADMINI~1.使\AppData\Local\Temp\ksohtml\clip_image1123325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7" name="图片 8486" descr="C:\Users\ADMINI~1.使\AppData\Local\Temp\ksohtml\clip_image1123325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8" name="图片 8487" descr="C:\Users\ADMINI~1.使\AppData\Local\Temp\ksohtml\clip_image1123325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89" name="图片 8488" descr="C:\Users\ADMINI~1.使\AppData\Local\Temp\ksohtml\clip_image1123325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0" name="图片 8489" descr="C:\Users\ADMINI~1.使\AppData\Local\Temp\ksohtml\clip_image1123325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1" name="图片 8490" descr="C:\Users\ADMINI~1.使\AppData\Local\Temp\ksohtml\clip_image1123326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2" name="图片 8491" descr="C:\Users\ADMINI~1.使\AppData\Local\Temp\ksohtml\clip_image1123326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3" name="图片 8492" descr="C:\Users\ADMINI~1.使\AppData\Local\Temp\ksohtml\clip_image1123326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4" name="图片 8493" descr="C:\Users\ADMINI~1.使\AppData\Local\Temp\ksohtml\clip_image1123326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5" name="图片 8494" descr="C:\Users\ADMINI~1.使\AppData\Local\Temp\ksohtml\clip_image1123326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6" name="图片 8495" descr="C:\Users\ADMINI~1.使\AppData\Local\Temp\ksohtml\clip_image1123326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7" name="图片 8496" descr="C:\Users\ADMINI~1.使\AppData\Local\Temp\ksohtml\clip_image1123326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8" name="图片 8497" descr="C:\Users\ADMINI~1.使\AppData\Local\Temp\ksohtml\clip_image1123326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499" name="图片 8498" descr="C:\Users\ADMINI~1.使\AppData\Local\Temp\ksohtml\clip_image1123326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0" name="图片 8499" descr="C:\Users\ADMINI~1.使\AppData\Local\Temp\ksohtml\clip_image1123326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1" name="图片 8500" descr="C:\Users\ADMINI~1.使\AppData\Local\Temp\ksohtml\clip_image1123327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2" name="图片 8501" descr="C:\Users\ADMINI~1.使\AppData\Local\Temp\ksohtml\clip_image1123327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3" name="图片 8502" descr="C:\Users\ADMINI~1.使\AppData\Local\Temp\ksohtml\clip_image1123327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4" name="图片 8503" descr="C:\Users\ADMINI~1.使\AppData\Local\Temp\ksohtml\clip_image1123327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5" name="图片 8504" descr="C:\Users\ADMINI~1.使\AppData\Local\Temp\ksohtml\clip_image1123327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6" name="图片 8505" descr="C:\Users\ADMINI~1.使\AppData\Local\Temp\ksohtml\clip_image1123327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7" name="图片 8506" descr="C:\Users\ADMINI~1.使\AppData\Local\Temp\ksohtml\clip_image1123327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8" name="图片 8507" descr="C:\Users\ADMINI~1.使\AppData\Local\Temp\ksohtml\clip_image1123327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09" name="图片 8508" descr="C:\Users\ADMINI~1.使\AppData\Local\Temp\ksohtml\clip_image1123327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0" name="图片 8509" descr="C:\Users\ADMINI~1.使\AppData\Local\Temp\ksohtml\clip_image1123327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1" name="图片 8510" descr="C:\Users\ADMINI~1.使\AppData\Local\Temp\ksohtml\clip_image1129779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2" name="图片 8511" descr="C:\Users\ADMINI~1.使\AppData\Local\Temp\ksohtml\clip_image1129779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3" name="图片 8512" descr="C:\Users\ADMINI~1.使\AppData\Local\Temp\ksohtml\clip_image1129779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4" name="图片 8513" descr="C:\Users\ADMINI~1.使\AppData\Local\Temp\ksohtml\clip_image1129779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5" name="图片 8514" descr="C:\Users\ADMINI~1.使\AppData\Local\Temp\ksohtml\clip_image1129779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6" name="图片 8515" descr="C:\Users\ADMINI~1.使\AppData\Local\Temp\ksohtml\clip_image1129779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7" name="图片 8516" descr="C:\Users\ADMINI~1.使\AppData\Local\Temp\ksohtml\clip_image1129779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8" name="图片 8517" descr="C:\Users\ADMINI~1.使\AppData\Local\Temp\ksohtml\clip_image1129779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19" name="图片 8518" descr="C:\Users\ADMINI~1.使\AppData\Local\Temp\ksohtml\clip_image1129780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0" name="图片 8519" descr="C:\Users\ADMINI~1.使\AppData\Local\Temp\ksohtml\clip_image1129780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1" name="图片 8520" descr="C:\Users\ADMINI~1.使\AppData\Local\Temp\ksohtml\clip_image1129780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2" name="图片 8521" descr="C:\Users\ADMINI~1.使\AppData\Local\Temp\ksohtml\clip_image1129780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3" name="图片 8522" descr="C:\Users\ADMINI~1.使\AppData\Local\Temp\ksohtml\clip_image1129780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4" name="图片 8523" descr="C:\Users\ADMINI~1.使\AppData\Local\Temp\ksohtml\clip_image1129780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5" name="图片 8524" descr="C:\Users\ADMINI~1.使\AppData\Local\Temp\ksohtml\clip_image1129780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6" name="图片 8525" descr="C:\Users\ADMINI~1.使\AppData\Local\Temp\ksohtml\clip_image1129780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7" name="图片 8526" descr="C:\Users\ADMINI~1.使\AppData\Local\Temp\ksohtml\clip_image1129780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8" name="图片 8527" descr="C:\Users\ADMINI~1.使\AppData\Local\Temp\ksohtml\clip_image1129780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29" name="图片 8528" descr="C:\Users\ADMINI~1.使\AppData\Local\Temp\ksohtml\clip_image1129781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0" name="图片 8529" descr="C:\Users\ADMINI~1.使\AppData\Local\Temp\ksohtml\clip_image1129781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1" name="图片 8530" descr="C:\Users\ADMINI~1.使\AppData\Local\Temp\ksohtml\clip_image1129781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2" name="图片 8531" descr="C:\Users\ADMINI~1.使\AppData\Local\Temp\ksohtml\clip_image1129781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3" name="图片 8532" descr="C:\Users\ADMINI~1.使\AppData\Local\Temp\ksohtml\clip_image1129781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4" name="图片 8533" descr="C:\Users\ADMINI~1.使\AppData\Local\Temp\ksohtml\clip_image1129781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5" name="图片 8534" descr="C:\Users\ADMINI~1.使\AppData\Local\Temp\ksohtml\clip_image1129781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6" name="图片 8535" descr="C:\Users\ADMINI~1.使\AppData\Local\Temp\ksohtml\clip_image1129781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7" name="图片 8536" descr="C:\Users\ADMINI~1.使\AppData\Local\Temp\ksohtml\clip_image1129781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8" name="图片 8537" descr="C:\Users\ADMINI~1.使\AppData\Local\Temp\ksohtml\clip_image1129781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39" name="图片 8538" descr="C:\Users\ADMINI~1.使\AppData\Local\Temp\ksohtml\clip_image1129782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0" name="图片 8539" descr="C:\Users\ADMINI~1.使\AppData\Local\Temp\ksohtml\clip_image1129782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1" name="图片 8540" descr="C:\Users\ADMINI~1.使\AppData\Local\Temp\ksohtml\clip_image1129782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2" name="图片 8541" descr="C:\Users\ADMINI~1.使\AppData\Local\Temp\ksohtml\clip_image1129782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3" name="图片 8542" descr="C:\Users\ADMINI~1.使\AppData\Local\Temp\ksohtml\clip_image1129782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4" name="图片 8543" descr="C:\Users\ADMINI~1.使\AppData\Local\Temp\ksohtml\clip_image1129782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5" name="图片 8544" descr="C:\Users\ADMINI~1.使\AppData\Local\Temp\ksohtml\clip_image1129782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6" name="图片 8545" descr="C:\Users\ADMINI~1.使\AppData\Local\Temp\ksohtml\clip_image1129782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7" name="图片 8546" descr="C:\Users\ADMINI~1.使\AppData\Local\Temp\ksohtml\clip_image1129782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8" name="图片 8547" descr="C:\Users\ADMINI~1.使\AppData\Local\Temp\ksohtml\clip_image1129782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49" name="图片 1329" descr="C:\Users\ADMINI~1.使\AppData\Local\Temp\ksohtml\clip_image1123311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0" name="图片 103" descr="C:\Users\ADMINI~1.使\AppData\Local\Temp\ksohtml\clip_image1123321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1" name="图片 104" descr="C:\Users\ADMINI~1.使\AppData\Local\Temp\ksohtml\clip_image1123321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2" name="图片 105" descr="C:\Users\ADMINI~1.使\AppData\Local\Temp\ksohtml\clip_image1123322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3" name="图片 106" descr="C:\Users\ADMINI~1.使\AppData\Local\Temp\ksohtml\clip_image1123322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4" name="图片 107" descr="C:\Users\ADMINI~1.使\AppData\Local\Temp\ksohtml\clip_image1123322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5" name="图片 108" descr="C:\Users\ADMINI~1.使\AppData\Local\Temp\ksohtml\clip_image1123322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6" name="图片 109" descr="C:\Users\ADMINI~1.使\AppData\Local\Temp\ksohtml\clip_image1123322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7" name="图片 110" descr="C:\Users\ADMINI~1.使\AppData\Local\Temp\ksohtml\clip_image1123322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8" name="图片 111" descr="C:\Users\ADMINI~1.使\AppData\Local\Temp\ksohtml\clip_image1123322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59" name="图片 112" descr="C:\Users\ADMINI~1.使\AppData\Local\Temp\ksohtml\clip_image1123322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0" name="图片 113" descr="C:\Users\ADMINI~1.使\AppData\Local\Temp\ksohtml\clip_image1123322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1" name="图片 114" descr="C:\Users\ADMINI~1.使\AppData\Local\Temp\ksohtml\clip_image1123322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2" name="图片 115" descr="C:\Users\ADMINI~1.使\AppData\Local\Temp\ksohtml\clip_image1123323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3" name="图片 116" descr="C:\Users\ADMINI~1.使\AppData\Local\Temp\ksohtml\clip_image1123323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4" name="图片 117" descr="C:\Users\ADMINI~1.使\AppData\Local\Temp\ksohtml\clip_image1123323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5" name="图片 118" descr="C:\Users\ADMINI~1.使\AppData\Local\Temp\ksohtml\clip_image1123323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6" name="图片 119" descr="C:\Users\ADMINI~1.使\AppData\Local\Temp\ksohtml\clip_image1123323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7" name="图片 120" descr="C:\Users\ADMINI~1.使\AppData\Local\Temp\ksohtml\clip_image1123323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8" name="图片 121" descr="C:\Users\ADMINI~1.使\AppData\Local\Temp\ksohtml\clip_image1123323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69" name="图片 122" descr="C:\Users\ADMINI~1.使\AppData\Local\Temp\ksohtml\clip_image1123323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0" name="图片 123" descr="C:\Users\ADMINI~1.使\AppData\Local\Temp\ksohtml\clip_image1123323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1" name="图片 124" descr="C:\Users\ADMINI~1.使\AppData\Local\Temp\ksohtml\clip_image1123323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2" name="图片 125" descr="C:\Users\ADMINI~1.使\AppData\Local\Temp\ksohtml\clip_image1123324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3" name="图片 126" descr="C:\Users\ADMINI~1.使\AppData\Local\Temp\ksohtml\clip_image1123324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4" name="图片 127" descr="C:\Users\ADMINI~1.使\AppData\Local\Temp\ksohtml\clip_image1123324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5" name="图片 128" descr="C:\Users\ADMINI~1.使\AppData\Local\Temp\ksohtml\clip_image1123324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6" name="图片 129" descr="C:\Users\ADMINI~1.使\AppData\Local\Temp\ksohtml\clip_image1123324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7" name="图片 130" descr="C:\Users\ADMINI~1.使\AppData\Local\Temp\ksohtml\clip_image1123324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8" name="图片 131" descr="C:\Users\ADMINI~1.使\AppData\Local\Temp\ksohtml\clip_image1123324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79" name="图片 132" descr="C:\Users\ADMINI~1.使\AppData\Local\Temp\ksohtml\clip_image1123324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0" name="图片 133" descr="C:\Users\ADMINI~1.使\AppData\Local\Temp\ksohtml\clip_image1123324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1" name="图片 134" descr="C:\Users\ADMINI~1.使\AppData\Local\Temp\ksohtml\clip_image1123324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2" name="图片 135" descr="C:\Users\ADMINI~1.使\AppData\Local\Temp\ksohtml\clip_image1123325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3" name="图片 136" descr="C:\Users\ADMINI~1.使\AppData\Local\Temp\ksohtml\clip_image1123325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4" name="图片 137" descr="C:\Users\ADMINI~1.使\AppData\Local\Temp\ksohtml\clip_image1123325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5" name="图片 138" descr="C:\Users\ADMINI~1.使\AppData\Local\Temp\ksohtml\clip_image1123325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6" name="图片 139" descr="C:\Users\ADMINI~1.使\AppData\Local\Temp\ksohtml\clip_image1123325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7" name="图片 140" descr="C:\Users\ADMINI~1.使\AppData\Local\Temp\ksohtml\clip_image1123325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8" name="图片 141" descr="C:\Users\ADMINI~1.使\AppData\Local\Temp\ksohtml\clip_image1123325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89" name="图片 142" descr="C:\Users\ADMINI~1.使\AppData\Local\Temp\ksohtml\clip_image1123325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0" name="图片 143" descr="C:\Users\ADMINI~1.使\AppData\Local\Temp\ksohtml\clip_image1123325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1" name="图片 144" descr="C:\Users\ADMINI~1.使\AppData\Local\Temp\ksohtml\clip_image1123325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2" name="图片 145" descr="C:\Users\ADMINI~1.使\AppData\Local\Temp\ksohtml\clip_image1123326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3" name="图片 146" descr="C:\Users\ADMINI~1.使\AppData\Local\Temp\ksohtml\clip_image1123326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4" name="图片 147" descr="C:\Users\ADMINI~1.使\AppData\Local\Temp\ksohtml\clip_image1123326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5" name="图片 148" descr="C:\Users\ADMINI~1.使\AppData\Local\Temp\ksohtml\clip_image1123326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6" name="图片 149" descr="C:\Users\ADMINI~1.使\AppData\Local\Temp\ksohtml\clip_image1123326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7" name="图片 150" descr="C:\Users\ADMINI~1.使\AppData\Local\Temp\ksohtml\clip_image1123326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8" name="图片 151" descr="C:\Users\ADMINI~1.使\AppData\Local\Temp\ksohtml\clip_image1123326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599" name="图片 152" descr="C:\Users\ADMINI~1.使\AppData\Local\Temp\ksohtml\clip_image1123326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0" name="图片 153" descr="C:\Users\ADMINI~1.使\AppData\Local\Temp\ksohtml\clip_image1123326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1" name="图片 154" descr="C:\Users\ADMINI~1.使\AppData\Local\Temp\ksohtml\clip_image1123326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2" name="图片 155" descr="C:\Users\ADMINI~1.使\AppData\Local\Temp\ksohtml\clip_image1123327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3" name="图片 156" descr="C:\Users\ADMINI~1.使\AppData\Local\Temp\ksohtml\clip_image1123327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4" name="图片 157" descr="C:\Users\ADMINI~1.使\AppData\Local\Temp\ksohtml\clip_image1123327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5" name="图片 158" descr="C:\Users\ADMINI~1.使\AppData\Local\Temp\ksohtml\clip_image1123327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6" name="图片 159" descr="C:\Users\ADMINI~1.使\AppData\Local\Temp\ksohtml\clip_image1123327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7" name="图片 160" descr="C:\Users\ADMINI~1.使\AppData\Local\Temp\ksohtml\clip_image1123327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8" name="图片 161" descr="C:\Users\ADMINI~1.使\AppData\Local\Temp\ksohtml\clip_image1123327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09" name="图片 162" descr="C:\Users\ADMINI~1.使\AppData\Local\Temp\ksohtml\clip_image1123327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0" name="图片 163" descr="C:\Users\ADMINI~1.使\AppData\Local\Temp\ksohtml\clip_image1123327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1" name="图片 164" descr="C:\Users\ADMINI~1.使\AppData\Local\Temp\ksohtml\clip_image1123327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2" name="图片 165" descr="C:\Users\ADMINI~1.使\AppData\Local\Temp\ksohtml\clip_image1129779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3" name="图片 166" descr="C:\Users\ADMINI~1.使\AppData\Local\Temp\ksohtml\clip_image1129779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4" name="图片 167" descr="C:\Users\ADMINI~1.使\AppData\Local\Temp\ksohtml\clip_image1129779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5" name="图片 168" descr="C:\Users\ADMINI~1.使\AppData\Local\Temp\ksohtml\clip_image1129779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6" name="图片 169" descr="C:\Users\ADMINI~1.使\AppData\Local\Temp\ksohtml\clip_image1129779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7" name="图片 170" descr="C:\Users\ADMINI~1.使\AppData\Local\Temp\ksohtml\clip_image1129779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8" name="图片 171" descr="C:\Users\ADMINI~1.使\AppData\Local\Temp\ksohtml\clip_image1129779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19" name="图片 172" descr="C:\Users\ADMINI~1.使\AppData\Local\Temp\ksohtml\clip_image1129779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0" name="图片 173" descr="C:\Users\ADMINI~1.使\AppData\Local\Temp\ksohtml\clip_image1129780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1" name="图片 174" descr="C:\Users\ADMINI~1.使\AppData\Local\Temp\ksohtml\clip_image1129780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2" name="图片 175" descr="C:\Users\ADMINI~1.使\AppData\Local\Temp\ksohtml\clip_image1129780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3" name="图片 176" descr="C:\Users\ADMINI~1.使\AppData\Local\Temp\ksohtml\clip_image1129780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4" name="图片 177" descr="C:\Users\ADMINI~1.使\AppData\Local\Temp\ksohtml\clip_image1129780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5" name="图片 178" descr="C:\Users\ADMINI~1.使\AppData\Local\Temp\ksohtml\clip_image1129780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6" name="图片 179" descr="C:\Users\ADMINI~1.使\AppData\Local\Temp\ksohtml\clip_image1129780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7" name="图片 180" descr="C:\Users\ADMINI~1.使\AppData\Local\Temp\ksohtml\clip_image1129780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8" name="图片 181" descr="C:\Users\ADMINI~1.使\AppData\Local\Temp\ksohtml\clip_image1129780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29" name="图片 182" descr="C:\Users\ADMINI~1.使\AppData\Local\Temp\ksohtml\clip_image1129780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0" name="图片 183" descr="C:\Users\ADMINI~1.使\AppData\Local\Temp\ksohtml\clip_image1129781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1" name="图片 184" descr="C:\Users\ADMINI~1.使\AppData\Local\Temp\ksohtml\clip_image1129781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2" name="图片 185" descr="C:\Users\ADMINI~1.使\AppData\Local\Temp\ksohtml\clip_image1129781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3" name="图片 186" descr="C:\Users\ADMINI~1.使\AppData\Local\Temp\ksohtml\clip_image1129781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4" name="图片 187" descr="C:\Users\ADMINI~1.使\AppData\Local\Temp\ksohtml\clip_image1129781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5" name="图片 188" descr="C:\Users\ADMINI~1.使\AppData\Local\Temp\ksohtml\clip_image1129781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6" name="图片 189" descr="C:\Users\ADMINI~1.使\AppData\Local\Temp\ksohtml\clip_image1129781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7" name="图片 190" descr="C:\Users\ADMINI~1.使\AppData\Local\Temp\ksohtml\clip_image1129781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8" name="图片 191" descr="C:\Users\ADMINI~1.使\AppData\Local\Temp\ksohtml\clip_image1129781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39" name="图片 192" descr="C:\Users\ADMINI~1.使\AppData\Local\Temp\ksohtml\clip_image1129781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0" name="图片 193" descr="C:\Users\ADMINI~1.使\AppData\Local\Temp\ksohtml\clip_image1129782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1" name="图片 194" descr="C:\Users\ADMINI~1.使\AppData\Local\Temp\ksohtml\clip_image1129782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2" name="图片 195" descr="C:\Users\ADMINI~1.使\AppData\Local\Temp\ksohtml\clip_image1129782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3" name="图片 196" descr="C:\Users\ADMINI~1.使\AppData\Local\Temp\ksohtml\clip_image1129782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4" name="图片 197" descr="C:\Users\ADMINI~1.使\AppData\Local\Temp\ksohtml\clip_image1129782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5" name="图片 198" descr="C:\Users\ADMINI~1.使\AppData\Local\Temp\ksohtml\clip_image1129782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6" name="图片 199" descr="C:\Users\ADMINI~1.使\AppData\Local\Temp\ksohtml\clip_image1129782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7" name="图片 200" descr="C:\Users\ADMINI~1.使\AppData\Local\Temp\ksohtml\clip_image1129782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8" name="图片 201" descr="C:\Users\ADMINI~1.使\AppData\Local\Temp\ksohtml\clip_image1129782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49" name="图片 202" descr="C:\Users\ADMINI~1.使\AppData\Local\Temp\ksohtml\clip_image1129782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0" name="图片 1329" descr="C:\Users\ADMINI~1.使\AppData\Local\Temp\ksohtml\clip_image1123311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1" name="图片 8650" descr="C:\Users\ADMINI~1.使\AppData\Local\Temp\ksohtml\clip_image1123321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2" name="图片 8651" descr="C:\Users\ADMINI~1.使\AppData\Local\Temp\ksohtml\clip_image1123321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3" name="图片 8652" descr="C:\Users\ADMINI~1.使\AppData\Local\Temp\ksohtml\clip_image1123322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4" name="图片 8653" descr="C:\Users\ADMINI~1.使\AppData\Local\Temp\ksohtml\clip_image1123322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5" name="图片 8654" descr="C:\Users\ADMINI~1.使\AppData\Local\Temp\ksohtml\clip_image1123322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6" name="图片 8655" descr="C:\Users\ADMINI~1.使\AppData\Local\Temp\ksohtml\clip_image1123322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7" name="图片 8656" descr="C:\Users\ADMINI~1.使\AppData\Local\Temp\ksohtml\clip_image1123322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8" name="图片 8657" descr="C:\Users\ADMINI~1.使\AppData\Local\Temp\ksohtml\clip_image1123322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59" name="图片 8658" descr="C:\Users\ADMINI~1.使\AppData\Local\Temp\ksohtml\clip_image1123322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0" name="图片 8659" descr="C:\Users\ADMINI~1.使\AppData\Local\Temp\ksohtml\clip_image1123322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1" name="图片 8660" descr="C:\Users\ADMINI~1.使\AppData\Local\Temp\ksohtml\clip_image1123322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2" name="图片 8661" descr="C:\Users\ADMINI~1.使\AppData\Local\Temp\ksohtml\clip_image1123322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3" name="图片 8662" descr="C:\Users\ADMINI~1.使\AppData\Local\Temp\ksohtml\clip_image1123323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4" name="图片 8663" descr="C:\Users\ADMINI~1.使\AppData\Local\Temp\ksohtml\clip_image1123323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5" name="图片 8664" descr="C:\Users\ADMINI~1.使\AppData\Local\Temp\ksohtml\clip_image1123323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6" name="图片 8665" descr="C:\Users\ADMINI~1.使\AppData\Local\Temp\ksohtml\clip_image1123323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7" name="图片 8666" descr="C:\Users\ADMINI~1.使\AppData\Local\Temp\ksohtml\clip_image1123323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8" name="图片 8667" descr="C:\Users\ADMINI~1.使\AppData\Local\Temp\ksohtml\clip_image1123323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69" name="图片 8668" descr="C:\Users\ADMINI~1.使\AppData\Local\Temp\ksohtml\clip_image1123323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0" name="图片 8669" descr="C:\Users\ADMINI~1.使\AppData\Local\Temp\ksohtml\clip_image1123323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1" name="图片 8670" descr="C:\Users\ADMINI~1.使\AppData\Local\Temp\ksohtml\clip_image1123323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2" name="图片 8671" descr="C:\Users\ADMINI~1.使\AppData\Local\Temp\ksohtml\clip_image1123323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3" name="图片 8672" descr="C:\Users\ADMINI~1.使\AppData\Local\Temp\ksohtml\clip_image1123324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4" name="图片 8673" descr="C:\Users\ADMINI~1.使\AppData\Local\Temp\ksohtml\clip_image1123324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5" name="图片 8674" descr="C:\Users\ADMINI~1.使\AppData\Local\Temp\ksohtml\clip_image1123324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6" name="图片 8675" descr="C:\Users\ADMINI~1.使\AppData\Local\Temp\ksohtml\clip_image1123324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7" name="图片 8676" descr="C:\Users\ADMINI~1.使\AppData\Local\Temp\ksohtml\clip_image1123324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8" name="图片 8677" descr="C:\Users\ADMINI~1.使\AppData\Local\Temp\ksohtml\clip_image1123324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79" name="图片 8678" descr="C:\Users\ADMINI~1.使\AppData\Local\Temp\ksohtml\clip_image1123324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0" name="图片 8679" descr="C:\Users\ADMINI~1.使\AppData\Local\Temp\ksohtml\clip_image1123324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1" name="图片 8680" descr="C:\Users\ADMINI~1.使\AppData\Local\Temp\ksohtml\clip_image1123324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2" name="图片 8681" descr="C:\Users\ADMINI~1.使\AppData\Local\Temp\ksohtml\clip_image1123324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3" name="图片 8682" descr="C:\Users\ADMINI~1.使\AppData\Local\Temp\ksohtml\clip_image1123325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4" name="图片 8683" descr="C:\Users\ADMINI~1.使\AppData\Local\Temp\ksohtml\clip_image1123325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5" name="图片 8684" descr="C:\Users\ADMINI~1.使\AppData\Local\Temp\ksohtml\clip_image1123325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6" name="图片 8685" descr="C:\Users\ADMINI~1.使\AppData\Local\Temp\ksohtml\clip_image1123325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7" name="图片 8686" descr="C:\Users\ADMINI~1.使\AppData\Local\Temp\ksohtml\clip_image1123325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8" name="图片 8687" descr="C:\Users\ADMINI~1.使\AppData\Local\Temp\ksohtml\clip_image1123325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89" name="图片 8688" descr="C:\Users\ADMINI~1.使\AppData\Local\Temp\ksohtml\clip_image1123325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0" name="图片 8689" descr="C:\Users\ADMINI~1.使\AppData\Local\Temp\ksohtml\clip_image1123325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1" name="图片 8690" descr="C:\Users\ADMINI~1.使\AppData\Local\Temp\ksohtml\clip_image1123325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2" name="图片 8691" descr="C:\Users\ADMINI~1.使\AppData\Local\Temp\ksohtml\clip_image1123325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3" name="图片 8692" descr="C:\Users\ADMINI~1.使\AppData\Local\Temp\ksohtml\clip_image1123326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4" name="图片 8693" descr="C:\Users\ADMINI~1.使\AppData\Local\Temp\ksohtml\clip_image1123326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5" name="图片 8694" descr="C:\Users\ADMINI~1.使\AppData\Local\Temp\ksohtml\clip_image1123326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6" name="图片 8695" descr="C:\Users\ADMINI~1.使\AppData\Local\Temp\ksohtml\clip_image1123326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7" name="图片 8696" descr="C:\Users\ADMINI~1.使\AppData\Local\Temp\ksohtml\clip_image1123326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8" name="图片 8697" descr="C:\Users\ADMINI~1.使\AppData\Local\Temp\ksohtml\clip_image1123326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699" name="图片 8698" descr="C:\Users\ADMINI~1.使\AppData\Local\Temp\ksohtml\clip_image1123326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0" name="图片 8699" descr="C:\Users\ADMINI~1.使\AppData\Local\Temp\ksohtml\clip_image1123326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1" name="图片 8700" descr="C:\Users\ADMINI~1.使\AppData\Local\Temp\ksohtml\clip_image1123326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2" name="图片 8701" descr="C:\Users\ADMINI~1.使\AppData\Local\Temp\ksohtml\clip_image1123326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3" name="图片 8702" descr="C:\Users\ADMINI~1.使\AppData\Local\Temp\ksohtml\clip_image1123327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4" name="图片 8703" descr="C:\Users\ADMINI~1.使\AppData\Local\Temp\ksohtml\clip_image1123327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5" name="图片 8704" descr="C:\Users\ADMINI~1.使\AppData\Local\Temp\ksohtml\clip_image1123327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6" name="图片 8705" descr="C:\Users\ADMINI~1.使\AppData\Local\Temp\ksohtml\clip_image1123327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7" name="图片 8706" descr="C:\Users\ADMINI~1.使\AppData\Local\Temp\ksohtml\clip_image1123327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8" name="图片 8707" descr="C:\Users\ADMINI~1.使\AppData\Local\Temp\ksohtml\clip_image1123327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09" name="图片 8708" descr="C:\Users\ADMINI~1.使\AppData\Local\Temp\ksohtml\clip_image1123327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0" name="图片 8709" descr="C:\Users\ADMINI~1.使\AppData\Local\Temp\ksohtml\clip_image1123327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1" name="图片 8710" descr="C:\Users\ADMINI~1.使\AppData\Local\Temp\ksohtml\clip_image1123327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2" name="图片 8711" descr="C:\Users\ADMINI~1.使\AppData\Local\Temp\ksohtml\clip_image1123327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3" name="图片 8712" descr="C:\Users\ADMINI~1.使\AppData\Local\Temp\ksohtml\clip_image1129779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4" name="图片 8713" descr="C:\Users\ADMINI~1.使\AppData\Local\Temp\ksohtml\clip_image1129779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5" name="图片 8714" descr="C:\Users\ADMINI~1.使\AppData\Local\Temp\ksohtml\clip_image1129779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6" name="图片 8715" descr="C:\Users\ADMINI~1.使\AppData\Local\Temp\ksohtml\clip_image1129779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7" name="图片 8716" descr="C:\Users\ADMINI~1.使\AppData\Local\Temp\ksohtml\clip_image1129779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8" name="图片 8717" descr="C:\Users\ADMINI~1.使\AppData\Local\Temp\ksohtml\clip_image1129779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19" name="图片 8718" descr="C:\Users\ADMINI~1.使\AppData\Local\Temp\ksohtml\clip_image1129779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0" name="图片 8719" descr="C:\Users\ADMINI~1.使\AppData\Local\Temp\ksohtml\clip_image1129779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1" name="图片 8720" descr="C:\Users\ADMINI~1.使\AppData\Local\Temp\ksohtml\clip_image1129780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2" name="图片 8721" descr="C:\Users\ADMINI~1.使\AppData\Local\Temp\ksohtml\clip_image1129780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3" name="图片 8722" descr="C:\Users\ADMINI~1.使\AppData\Local\Temp\ksohtml\clip_image1129780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4" name="图片 8723" descr="C:\Users\ADMINI~1.使\AppData\Local\Temp\ksohtml\clip_image1129780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5" name="图片 8724" descr="C:\Users\ADMINI~1.使\AppData\Local\Temp\ksohtml\clip_image1129780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6" name="图片 8725" descr="C:\Users\ADMINI~1.使\AppData\Local\Temp\ksohtml\clip_image1129780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7" name="图片 8726" descr="C:\Users\ADMINI~1.使\AppData\Local\Temp\ksohtml\clip_image1129780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8" name="图片 8727" descr="C:\Users\ADMINI~1.使\AppData\Local\Temp\ksohtml\clip_image1129780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29" name="图片 8728" descr="C:\Users\ADMINI~1.使\AppData\Local\Temp\ksohtml\clip_image1129780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0" name="图片 8729" descr="C:\Users\ADMINI~1.使\AppData\Local\Temp\ksohtml\clip_image1129780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1" name="图片 8730" descr="C:\Users\ADMINI~1.使\AppData\Local\Temp\ksohtml\clip_image1129781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2" name="图片 8731" descr="C:\Users\ADMINI~1.使\AppData\Local\Temp\ksohtml\clip_image1129781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3" name="图片 8732" descr="C:\Users\ADMINI~1.使\AppData\Local\Temp\ksohtml\clip_image1129781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4" name="图片 8733" descr="C:\Users\ADMINI~1.使\AppData\Local\Temp\ksohtml\clip_image1129781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5" name="图片 8734" descr="C:\Users\ADMINI~1.使\AppData\Local\Temp\ksohtml\clip_image1129781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6" name="图片 8735" descr="C:\Users\ADMINI~1.使\AppData\Local\Temp\ksohtml\clip_image1129781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7" name="图片 8736" descr="C:\Users\ADMINI~1.使\AppData\Local\Temp\ksohtml\clip_image1129781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8" name="图片 8737" descr="C:\Users\ADMINI~1.使\AppData\Local\Temp\ksohtml\clip_image1129781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39" name="图片 8738" descr="C:\Users\ADMINI~1.使\AppData\Local\Temp\ksohtml\clip_image1129781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0" name="图片 8739" descr="C:\Users\ADMINI~1.使\AppData\Local\Temp\ksohtml\clip_image1129781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1" name="图片 8740" descr="C:\Users\ADMINI~1.使\AppData\Local\Temp\ksohtml\clip_image11297820.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2" name="图片 8741" descr="C:\Users\ADMINI~1.使\AppData\Local\Temp\ksohtml\clip_image11297821.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3" name="图片 8742" descr="C:\Users\ADMINI~1.使\AppData\Local\Temp\ksohtml\clip_image11297822.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4" name="图片 8743" descr="C:\Users\ADMINI~1.使\AppData\Local\Temp\ksohtml\clip_image11297823.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5" name="图片 8744" descr="C:\Users\ADMINI~1.使\AppData\Local\Temp\ksohtml\clip_image11297824.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6" name="图片 8745" descr="C:\Users\ADMINI~1.使\AppData\Local\Temp\ksohtml\clip_image11297825.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7" name="图片 8746" descr="C:\Users\ADMINI~1.使\AppData\Local\Temp\ksohtml\clip_image11297826.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8" name="图片 8747" descr="C:\Users\ADMINI~1.使\AppData\Local\Temp\ksohtml\clip_image1129782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49" name="图片 8748" descr="C:\Users\ADMINI~1.使\AppData\Local\Temp\ksohtml\clip_image11297828.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50" name="图片 8749" descr="C:\Users\ADMINI~1.使\AppData\Local\Temp\ksohtml\clip_image11297829.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twoCellAnchor editAs="oneCell">
    <xdr:from>
      <xdr:col>12</xdr:col>
      <xdr:colOff>0</xdr:colOff>
      <xdr:row>72</xdr:row>
      <xdr:rowOff>0</xdr:rowOff>
    </xdr:from>
    <xdr:to>
      <xdr:col>12</xdr:col>
      <xdr:colOff>9525</xdr:colOff>
      <xdr:row>72</xdr:row>
      <xdr:rowOff>20320</xdr:rowOff>
    </xdr:to>
    <xdr:pic>
      <xdr:nvPicPr>
        <xdr:cNvPr id="8751" name="图片 1329" descr="C:\Users\ADMINI~1.使\AppData\Local\Temp\ksohtml\clip_image11233117.png"/>
        <xdr:cNvPicPr>
          <a:picLocks noChangeAspect="1"/>
        </xdr:cNvPicPr>
      </xdr:nvPicPr>
      <xdr:blipFill>
        <a:blip r:embed="rId5"/>
        <a:stretch>
          <a:fillRect/>
        </a:stretch>
      </xdr:blipFill>
      <xdr:spPr>
        <a:xfrm>
          <a:off x="23525480" y="109848015"/>
          <a:ext cx="9525" cy="2032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H104"/>
  <sheetViews>
    <sheetView tabSelected="1" zoomScale="50" zoomScaleNormal="50" workbookViewId="0">
      <pane ySplit="6" topLeftCell="A73" activePane="bottomLeft" state="frozen"/>
      <selection/>
      <selection pane="bottomLeft" activeCell="Q73" sqref="Q73"/>
    </sheetView>
  </sheetViews>
  <sheetFormatPr defaultColWidth="9" defaultRowHeight="18"/>
  <cols>
    <col min="1" max="1" width="6.25" style="462" customWidth="1"/>
    <col min="2" max="2" width="28.5" style="463" customWidth="1"/>
    <col min="3" max="3" width="16.8796296296296" style="464" customWidth="1"/>
    <col min="4" max="4" width="11.6296296296296" style="462" customWidth="1"/>
    <col min="5" max="5" width="9" style="462" customWidth="1"/>
    <col min="6" max="6" width="9" style="464" customWidth="1"/>
    <col min="7" max="7" width="12.25" style="462" customWidth="1"/>
    <col min="8" max="9" width="9" style="464" customWidth="1"/>
    <col min="10" max="10" width="56.75" style="463" customWidth="1"/>
    <col min="11" max="11" width="13.3796296296296" style="462" customWidth="1"/>
    <col min="12" max="12" width="12.3796296296296" style="464" customWidth="1"/>
    <col min="13" max="13" width="11.8796296296296" style="464" customWidth="1"/>
    <col min="14" max="14" width="16" style="463" customWidth="1"/>
    <col min="15" max="15" width="9" style="464" hidden="1" customWidth="1"/>
    <col min="16" max="16" width="8.37962962962963" style="464" hidden="1" customWidth="1"/>
    <col min="17" max="17" width="9" style="464" hidden="1" customWidth="1"/>
    <col min="18" max="18" width="8.87962962962963" style="464" hidden="1" customWidth="1"/>
    <col min="19" max="19" width="9" style="464" hidden="1" customWidth="1"/>
    <col min="20" max="20" width="9.62962962962963" style="464" hidden="1" customWidth="1"/>
    <col min="21" max="21" width="9" style="464" hidden="1" customWidth="1"/>
    <col min="22" max="22" width="8.5" style="464" hidden="1" customWidth="1"/>
    <col min="23" max="23" width="9" style="464" hidden="1" customWidth="1"/>
    <col min="24" max="24" width="9.25" style="464" hidden="1" customWidth="1"/>
    <col min="25" max="25" width="9" style="464" hidden="1" customWidth="1"/>
    <col min="26" max="26" width="9.75" style="464" hidden="1" customWidth="1"/>
    <col min="27" max="27" width="9" style="464" hidden="1" customWidth="1"/>
    <col min="28" max="28" width="9.62962962962963" style="464" hidden="1" customWidth="1"/>
    <col min="29" max="29" width="9" style="464" hidden="1" customWidth="1"/>
    <col min="30" max="30" width="8.75" style="464" hidden="1" customWidth="1"/>
    <col min="31" max="31" width="9" style="464" hidden="1" customWidth="1"/>
    <col min="32" max="32" width="9.37962962962963" style="464" hidden="1" customWidth="1"/>
    <col min="33" max="33" width="9" style="464" hidden="1" customWidth="1"/>
    <col min="34" max="34" width="9.75" style="464" hidden="1" customWidth="1"/>
    <col min="35" max="37" width="9" style="464" hidden="1" customWidth="1"/>
    <col min="38" max="38" width="12.5" style="464" hidden="1" customWidth="1"/>
    <col min="39" max="39" width="9.37962962962963" style="464" customWidth="1"/>
    <col min="40" max="40" width="12.6296296296296" style="464" customWidth="1"/>
    <col min="41" max="41" width="11.25" style="464" customWidth="1"/>
    <col min="42" max="42" width="10.75" style="464" customWidth="1"/>
    <col min="43" max="43" width="9.37962962962963" style="464" customWidth="1"/>
    <col min="44" max="44" width="12.6296296296296" style="464" customWidth="1"/>
    <col min="45" max="45" width="10.6296296296296" style="464" customWidth="1"/>
    <col min="46" max="46" width="10.3796296296296" style="464" customWidth="1"/>
    <col min="47" max="47" width="9" style="464" customWidth="1"/>
    <col min="48" max="48" width="24" style="462" hidden="1" customWidth="1"/>
    <col min="49" max="16384" width="9" style="462"/>
  </cols>
  <sheetData>
    <row r="1" s="333" customFormat="1" ht="33" customHeight="1" spans="1:47">
      <c r="A1" s="70" t="s">
        <v>0</v>
      </c>
      <c r="B1" s="72"/>
      <c r="C1" s="73"/>
      <c r="D1" s="72"/>
      <c r="E1" s="72"/>
      <c r="F1" s="73"/>
      <c r="G1" s="72"/>
      <c r="H1" s="73"/>
      <c r="I1" s="73"/>
      <c r="J1" s="72"/>
      <c r="K1" s="72"/>
      <c r="L1" s="73"/>
      <c r="M1" s="73"/>
      <c r="N1" s="72"/>
      <c r="O1" s="73"/>
      <c r="P1" s="73"/>
      <c r="Q1" s="73"/>
      <c r="R1" s="504"/>
      <c r="S1" s="73"/>
      <c r="T1" s="504"/>
      <c r="U1" s="73"/>
      <c r="V1" s="73"/>
      <c r="W1" s="73"/>
      <c r="X1" s="73"/>
      <c r="Y1" s="73"/>
      <c r="Z1" s="504"/>
      <c r="AA1" s="73"/>
      <c r="AB1" s="504"/>
      <c r="AC1" s="73"/>
      <c r="AD1" s="73"/>
      <c r="AE1" s="73"/>
      <c r="AF1" s="73"/>
      <c r="AG1" s="73"/>
      <c r="AH1" s="504"/>
      <c r="AI1" s="73"/>
      <c r="AJ1" s="504"/>
      <c r="AK1" s="73"/>
      <c r="AL1" s="73"/>
      <c r="AM1" s="73"/>
      <c r="AN1" s="73"/>
      <c r="AO1" s="73"/>
      <c r="AP1" s="73"/>
      <c r="AQ1" s="73"/>
      <c r="AR1" s="73"/>
      <c r="AS1" s="73"/>
      <c r="AT1" s="73"/>
      <c r="AU1" s="73"/>
    </row>
    <row r="2" s="333" customFormat="1" ht="49.5" customHeight="1" spans="1:47">
      <c r="A2" s="74" t="s">
        <v>1</v>
      </c>
      <c r="B2" s="127"/>
      <c r="C2" s="75"/>
      <c r="D2" s="75"/>
      <c r="E2" s="73"/>
      <c r="F2" s="75"/>
      <c r="G2" s="75"/>
      <c r="H2" s="75"/>
      <c r="I2" s="75"/>
      <c r="J2" s="127"/>
      <c r="K2" s="73"/>
      <c r="L2" s="73"/>
      <c r="M2" s="73"/>
      <c r="N2" s="127"/>
      <c r="O2" s="75"/>
      <c r="P2" s="75"/>
      <c r="Q2" s="75"/>
      <c r="R2" s="505"/>
      <c r="S2" s="75"/>
      <c r="T2" s="505"/>
      <c r="U2" s="75"/>
      <c r="V2" s="75"/>
      <c r="W2" s="75"/>
      <c r="X2" s="75"/>
      <c r="Y2" s="75"/>
      <c r="Z2" s="505"/>
      <c r="AA2" s="75"/>
      <c r="AB2" s="505"/>
      <c r="AC2" s="75"/>
      <c r="AD2" s="75"/>
      <c r="AE2" s="75"/>
      <c r="AF2" s="75"/>
      <c r="AG2" s="75"/>
      <c r="AH2" s="505"/>
      <c r="AI2" s="75"/>
      <c r="AJ2" s="505"/>
      <c r="AK2" s="75"/>
      <c r="AL2" s="75"/>
      <c r="AM2" s="73"/>
      <c r="AN2" s="73"/>
      <c r="AO2" s="73"/>
      <c r="AP2" s="73"/>
      <c r="AQ2" s="73"/>
      <c r="AR2" s="73"/>
      <c r="AS2" s="73"/>
      <c r="AT2" s="73"/>
      <c r="AU2" s="75"/>
    </row>
    <row r="3" s="333" customFormat="1" ht="27" customHeight="1" spans="1:47">
      <c r="A3" s="76" t="s">
        <v>2</v>
      </c>
      <c r="B3" s="130"/>
      <c r="C3" s="78"/>
      <c r="D3" s="78"/>
      <c r="E3" s="78"/>
      <c r="F3" s="79"/>
      <c r="G3" s="78"/>
      <c r="H3" s="79"/>
      <c r="I3" s="79"/>
      <c r="J3" s="130"/>
      <c r="K3" s="78"/>
      <c r="L3" s="79"/>
      <c r="M3" s="79"/>
      <c r="N3" s="130"/>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row>
    <row r="4" s="459" customFormat="1" ht="32.1" customHeight="1" spans="1:47">
      <c r="A4" s="80" t="s">
        <v>3</v>
      </c>
      <c r="B4" s="80" t="s">
        <v>4</v>
      </c>
      <c r="C4" s="80" t="s">
        <v>5</v>
      </c>
      <c r="D4" s="80" t="s">
        <v>6</v>
      </c>
      <c r="E4" s="395" t="s">
        <v>7</v>
      </c>
      <c r="F4" s="80" t="s">
        <v>8</v>
      </c>
      <c r="G4" s="80" t="s">
        <v>9</v>
      </c>
      <c r="H4" s="80" t="s">
        <v>10</v>
      </c>
      <c r="I4" s="80" t="s">
        <v>11</v>
      </c>
      <c r="J4" s="81" t="s">
        <v>12</v>
      </c>
      <c r="K4" s="80" t="s">
        <v>13</v>
      </c>
      <c r="L4" s="80" t="s">
        <v>14</v>
      </c>
      <c r="M4" s="82" t="s">
        <v>15</v>
      </c>
      <c r="N4" s="82" t="s">
        <v>16</v>
      </c>
      <c r="O4" s="79" t="s">
        <v>17</v>
      </c>
      <c r="P4" s="79"/>
      <c r="Q4" s="79" t="s">
        <v>18</v>
      </c>
      <c r="R4" s="79"/>
      <c r="S4" s="79" t="s">
        <v>19</v>
      </c>
      <c r="T4" s="79"/>
      <c r="U4" s="79" t="s">
        <v>20</v>
      </c>
      <c r="V4" s="79"/>
      <c r="W4" s="79" t="s">
        <v>21</v>
      </c>
      <c r="X4" s="79"/>
      <c r="Y4" s="79" t="s">
        <v>22</v>
      </c>
      <c r="Z4" s="79"/>
      <c r="AA4" s="79" t="s">
        <v>23</v>
      </c>
      <c r="AB4" s="79"/>
      <c r="AC4" s="79" t="s">
        <v>24</v>
      </c>
      <c r="AD4" s="79"/>
      <c r="AE4" s="79" t="s">
        <v>25</v>
      </c>
      <c r="AF4" s="79"/>
      <c r="AG4" s="79" t="s">
        <v>26</v>
      </c>
      <c r="AH4" s="79"/>
      <c r="AI4" s="79" t="s">
        <v>27</v>
      </c>
      <c r="AJ4" s="79"/>
      <c r="AK4" s="79" t="s">
        <v>28</v>
      </c>
      <c r="AL4" s="79"/>
      <c r="AM4" s="79" t="s">
        <v>29</v>
      </c>
      <c r="AN4" s="79"/>
      <c r="AO4" s="79"/>
      <c r="AP4" s="79"/>
      <c r="AQ4" s="79"/>
      <c r="AR4" s="79"/>
      <c r="AS4" s="79"/>
      <c r="AT4" s="79"/>
      <c r="AU4" s="395" t="s">
        <v>30</v>
      </c>
    </row>
    <row r="5" s="459" customFormat="1" ht="30.95" customHeight="1" spans="1:47">
      <c r="A5" s="82"/>
      <c r="B5" s="82"/>
      <c r="C5" s="82"/>
      <c r="D5" s="82"/>
      <c r="E5" s="79"/>
      <c r="F5" s="82"/>
      <c r="G5" s="82"/>
      <c r="H5" s="82"/>
      <c r="I5" s="82"/>
      <c r="J5" s="77"/>
      <c r="K5" s="82"/>
      <c r="L5" s="82"/>
      <c r="M5" s="82"/>
      <c r="N5" s="82"/>
      <c r="O5" s="79"/>
      <c r="P5" s="79"/>
      <c r="Q5" s="79"/>
      <c r="R5" s="79"/>
      <c r="S5" s="79"/>
      <c r="T5" s="79"/>
      <c r="U5" s="79"/>
      <c r="V5" s="79"/>
      <c r="W5" s="79"/>
      <c r="X5" s="79"/>
      <c r="Y5" s="79"/>
      <c r="Z5" s="79"/>
      <c r="AA5" s="79"/>
      <c r="AB5" s="79"/>
      <c r="AC5" s="79"/>
      <c r="AD5" s="79"/>
      <c r="AE5" s="79"/>
      <c r="AF5" s="79"/>
      <c r="AG5" s="79"/>
      <c r="AH5" s="79"/>
      <c r="AI5" s="79"/>
      <c r="AJ5" s="79"/>
      <c r="AK5" s="79"/>
      <c r="AL5" s="79"/>
      <c r="AM5" s="395" t="s">
        <v>31</v>
      </c>
      <c r="AN5" s="79"/>
      <c r="AO5" s="79"/>
      <c r="AP5" s="79"/>
      <c r="AQ5" s="79"/>
      <c r="AR5" s="79"/>
      <c r="AS5" s="79"/>
      <c r="AT5" s="395" t="s">
        <v>32</v>
      </c>
      <c r="AU5" s="395"/>
    </row>
    <row r="6" s="459" customFormat="1" ht="78" customHeight="1" spans="1:47">
      <c r="A6" s="82"/>
      <c r="B6" s="82"/>
      <c r="C6" s="82"/>
      <c r="D6" s="82"/>
      <c r="E6" s="79"/>
      <c r="F6" s="82"/>
      <c r="G6" s="82"/>
      <c r="H6" s="82"/>
      <c r="I6" s="82"/>
      <c r="J6" s="77"/>
      <c r="K6" s="82"/>
      <c r="L6" s="82"/>
      <c r="M6" s="82"/>
      <c r="N6" s="82"/>
      <c r="O6" s="395" t="s">
        <v>33</v>
      </c>
      <c r="P6" s="395" t="s">
        <v>34</v>
      </c>
      <c r="Q6" s="395" t="s">
        <v>33</v>
      </c>
      <c r="R6" s="395" t="s">
        <v>34</v>
      </c>
      <c r="S6" s="395" t="s">
        <v>33</v>
      </c>
      <c r="T6" s="395" t="s">
        <v>34</v>
      </c>
      <c r="U6" s="395" t="s">
        <v>33</v>
      </c>
      <c r="V6" s="395" t="s">
        <v>34</v>
      </c>
      <c r="W6" s="395" t="s">
        <v>33</v>
      </c>
      <c r="X6" s="395" t="s">
        <v>34</v>
      </c>
      <c r="Y6" s="395" t="s">
        <v>33</v>
      </c>
      <c r="Z6" s="395" t="s">
        <v>34</v>
      </c>
      <c r="AA6" s="395" t="s">
        <v>33</v>
      </c>
      <c r="AB6" s="395" t="s">
        <v>34</v>
      </c>
      <c r="AC6" s="395" t="s">
        <v>33</v>
      </c>
      <c r="AD6" s="395" t="s">
        <v>34</v>
      </c>
      <c r="AE6" s="395" t="s">
        <v>33</v>
      </c>
      <c r="AF6" s="395" t="s">
        <v>34</v>
      </c>
      <c r="AG6" s="395" t="s">
        <v>33</v>
      </c>
      <c r="AH6" s="395" t="s">
        <v>34</v>
      </c>
      <c r="AI6" s="395" t="s">
        <v>33</v>
      </c>
      <c r="AJ6" s="395" t="s">
        <v>34</v>
      </c>
      <c r="AK6" s="395" t="s">
        <v>33</v>
      </c>
      <c r="AL6" s="395" t="s">
        <v>34</v>
      </c>
      <c r="AM6" s="395" t="s">
        <v>35</v>
      </c>
      <c r="AN6" s="395" t="s">
        <v>36</v>
      </c>
      <c r="AO6" s="395" t="s">
        <v>37</v>
      </c>
      <c r="AP6" s="395" t="s">
        <v>38</v>
      </c>
      <c r="AQ6" s="395" t="s">
        <v>39</v>
      </c>
      <c r="AR6" s="395" t="s">
        <v>40</v>
      </c>
      <c r="AS6" s="395" t="s">
        <v>41</v>
      </c>
      <c r="AT6" s="79"/>
      <c r="AU6" s="395"/>
    </row>
    <row r="7" s="459" customFormat="1" ht="141" customHeight="1" spans="1:47">
      <c r="A7" s="465" t="s">
        <v>42</v>
      </c>
      <c r="B7" s="466"/>
      <c r="C7" s="466"/>
      <c r="D7" s="466"/>
      <c r="E7" s="467"/>
      <c r="F7" s="217"/>
      <c r="G7" s="466"/>
      <c r="H7" s="217"/>
      <c r="I7" s="217"/>
      <c r="J7" s="487"/>
      <c r="K7" s="79"/>
      <c r="L7" s="79">
        <f t="shared" ref="L7:P7" si="0">L8+L14+L19+L37+L39+L45+L48+L62+L69+L72+L82+L88+L94+L16+L35</f>
        <v>3961961.0776</v>
      </c>
      <c r="M7" s="79">
        <f t="shared" si="0"/>
        <v>916531.54</v>
      </c>
      <c r="N7" s="130"/>
      <c r="O7" s="79"/>
      <c r="P7" s="79">
        <f t="shared" si="0"/>
        <v>109496.55</v>
      </c>
      <c r="Q7" s="79"/>
      <c r="R7" s="79">
        <f t="shared" ref="R7:V7" si="1">R8+R14+R19+R37+R39+R45+R48+R62+R69+R72+R82+R88+R94+R16+R35</f>
        <v>197641.57</v>
      </c>
      <c r="S7" s="79"/>
      <c r="T7" s="79">
        <f t="shared" si="1"/>
        <v>302227.53</v>
      </c>
      <c r="U7" s="79"/>
      <c r="V7" s="79">
        <f t="shared" si="1"/>
        <v>381355.87</v>
      </c>
      <c r="W7" s="79"/>
      <c r="X7" s="79">
        <f t="shared" ref="X7:AB7" si="2">X8+X14+X19+X37+X39+X45+X48+X62+X69+X72+X82+X88+X94+X16+X35</f>
        <v>450170.18</v>
      </c>
      <c r="Y7" s="79"/>
      <c r="Z7" s="79">
        <f t="shared" si="2"/>
        <v>512288.82</v>
      </c>
      <c r="AA7" s="79"/>
      <c r="AB7" s="79">
        <f t="shared" si="2"/>
        <v>578218.52</v>
      </c>
      <c r="AC7" s="79"/>
      <c r="AD7" s="79">
        <f t="shared" ref="AD7:AH7" si="3">AD8+AD14+AD19+AD37+AD39+AD45+AD48+AD62+AD69+AD72+AD82+AD88+AD94+AD16+AD35</f>
        <v>668184.46</v>
      </c>
      <c r="AE7" s="79"/>
      <c r="AF7" s="79">
        <f t="shared" si="3"/>
        <v>732208.6</v>
      </c>
      <c r="AG7" s="79"/>
      <c r="AH7" s="79">
        <f t="shared" si="3"/>
        <v>795725.49</v>
      </c>
      <c r="AI7" s="79"/>
      <c r="AJ7" s="79">
        <f t="shared" ref="AJ7:AM7" si="4">AJ8+AJ14+AJ19+AJ37+AJ39+AJ45+AJ48+AJ62+AJ69+AJ72+AJ82+AJ88+AJ94+AJ16+AJ35</f>
        <v>852880.15</v>
      </c>
      <c r="AK7" s="79"/>
      <c r="AL7" s="79">
        <f t="shared" si="4"/>
        <v>916532</v>
      </c>
      <c r="AM7" s="79">
        <f t="shared" si="4"/>
        <v>53340</v>
      </c>
      <c r="AN7" s="79">
        <f t="shared" ref="AN7:AT7" si="5">AN8+AN14+AN19+AN37+AN39+AN45+AN48+AN62+AN69+AN72+AN82+AN88+AN94+AN16+AN35</f>
        <v>13600</v>
      </c>
      <c r="AO7" s="79">
        <f t="shared" si="5"/>
        <v>0</v>
      </c>
      <c r="AP7" s="79">
        <f t="shared" si="5"/>
        <v>7000</v>
      </c>
      <c r="AQ7" s="79">
        <f t="shared" si="5"/>
        <v>2500</v>
      </c>
      <c r="AR7" s="79">
        <f t="shared" si="5"/>
        <v>233926</v>
      </c>
      <c r="AS7" s="79">
        <f t="shared" si="5"/>
        <v>0</v>
      </c>
      <c r="AT7" s="79">
        <f t="shared" si="5"/>
        <v>606165.65</v>
      </c>
      <c r="AU7" s="79"/>
    </row>
    <row r="8" s="459" customFormat="1" ht="36" customHeight="1" spans="1:47">
      <c r="A8" s="95" t="s">
        <v>43</v>
      </c>
      <c r="B8" s="97"/>
      <c r="C8" s="97"/>
      <c r="D8" s="97"/>
      <c r="E8" s="97"/>
      <c r="F8" s="98"/>
      <c r="G8" s="97"/>
      <c r="H8" s="98"/>
      <c r="I8" s="98"/>
      <c r="J8" s="97"/>
      <c r="K8" s="97"/>
      <c r="L8" s="145">
        <f>SUM(L9:L13)</f>
        <v>994429</v>
      </c>
      <c r="M8" s="145">
        <f>SUM(M9:M13)</f>
        <v>144218</v>
      </c>
      <c r="N8" s="401"/>
      <c r="O8" s="145"/>
      <c r="P8" s="145">
        <f>SUM(P9:P13)</f>
        <v>31438.4</v>
      </c>
      <c r="Q8" s="145"/>
      <c r="R8" s="145">
        <f>SUM(R9:R13)</f>
        <v>55277.46</v>
      </c>
      <c r="S8" s="145"/>
      <c r="T8" s="145">
        <f>SUM(T9:T13)</f>
        <v>84930.05</v>
      </c>
      <c r="U8" s="145"/>
      <c r="V8" s="145">
        <f>SUM(V9:V13)</f>
        <v>89577.11</v>
      </c>
      <c r="W8" s="145"/>
      <c r="X8" s="145">
        <f>SUM(X9:X13)</f>
        <v>92755.7</v>
      </c>
      <c r="Y8" s="145"/>
      <c r="Z8" s="145">
        <f>SUM(Z9:Z13)</f>
        <v>95521.76</v>
      </c>
      <c r="AA8" s="145"/>
      <c r="AB8" s="145">
        <f>SUM(AB9:AB13)</f>
        <v>98092.82</v>
      </c>
      <c r="AC8" s="145"/>
      <c r="AD8" s="145">
        <f>SUM(AD9:AD13)</f>
        <v>132657.88</v>
      </c>
      <c r="AE8" s="145"/>
      <c r="AF8" s="145">
        <f>SUM(AF9:AF13)</f>
        <v>138165.41</v>
      </c>
      <c r="AG8" s="145"/>
      <c r="AH8" s="145">
        <f>SUM(AH9:AH13)</f>
        <v>140172.94</v>
      </c>
      <c r="AI8" s="145"/>
      <c r="AJ8" s="145">
        <f>SUM(AJ9:AJ13)</f>
        <v>141920.47</v>
      </c>
      <c r="AK8" s="145"/>
      <c r="AL8" s="145">
        <f t="shared" ref="AL8:AT8" si="6">SUM(AL9:AL13)</f>
        <v>144218</v>
      </c>
      <c r="AM8" s="145">
        <f t="shared" si="6"/>
        <v>0</v>
      </c>
      <c r="AN8" s="145">
        <f t="shared" si="6"/>
        <v>0</v>
      </c>
      <c r="AO8" s="145">
        <f t="shared" si="6"/>
        <v>0</v>
      </c>
      <c r="AP8" s="145">
        <f t="shared" si="6"/>
        <v>0</v>
      </c>
      <c r="AQ8" s="145">
        <f t="shared" si="6"/>
        <v>0</v>
      </c>
      <c r="AR8" s="145">
        <f t="shared" si="6"/>
        <v>0</v>
      </c>
      <c r="AS8" s="145">
        <f t="shared" si="6"/>
        <v>0</v>
      </c>
      <c r="AT8" s="145">
        <f t="shared" si="6"/>
        <v>144218</v>
      </c>
      <c r="AU8" s="145"/>
    </row>
    <row r="9" s="63" customFormat="1" ht="198" customHeight="1" outlineLevel="1" spans="1:264">
      <c r="A9" s="79">
        <v>1</v>
      </c>
      <c r="B9" s="113" t="s">
        <v>44</v>
      </c>
      <c r="C9" s="90" t="s">
        <v>45</v>
      </c>
      <c r="D9" s="90" t="s">
        <v>46</v>
      </c>
      <c r="E9" s="90" t="s">
        <v>47</v>
      </c>
      <c r="F9" s="90" t="s">
        <v>48</v>
      </c>
      <c r="G9" s="90" t="s">
        <v>49</v>
      </c>
      <c r="H9" s="90" t="s">
        <v>50</v>
      </c>
      <c r="I9" s="90" t="s">
        <v>51</v>
      </c>
      <c r="J9" s="113" t="s">
        <v>52</v>
      </c>
      <c r="K9" s="79" t="s">
        <v>53</v>
      </c>
      <c r="L9" s="79">
        <v>841546</v>
      </c>
      <c r="M9" s="79">
        <v>49140</v>
      </c>
      <c r="N9" s="154" t="s">
        <v>54</v>
      </c>
      <c r="O9" s="340" t="s">
        <v>55</v>
      </c>
      <c r="P9" s="405">
        <v>60</v>
      </c>
      <c r="Q9" s="340" t="s">
        <v>56</v>
      </c>
      <c r="R9" s="405">
        <f>P9+1900</f>
        <v>1960</v>
      </c>
      <c r="S9" s="340" t="s">
        <v>55</v>
      </c>
      <c r="T9" s="405">
        <f>R9+60</f>
        <v>2020</v>
      </c>
      <c r="U9" s="340" t="s">
        <v>55</v>
      </c>
      <c r="V9" s="405">
        <f>T9+40</f>
        <v>2060</v>
      </c>
      <c r="W9" s="340" t="s">
        <v>57</v>
      </c>
      <c r="X9" s="405">
        <f>V9+780</f>
        <v>2840</v>
      </c>
      <c r="Y9" s="340" t="s">
        <v>58</v>
      </c>
      <c r="Z9" s="405">
        <f>X9+1000</f>
        <v>3840</v>
      </c>
      <c r="AA9" s="340" t="s">
        <v>58</v>
      </c>
      <c r="AB9" s="405">
        <f>Z9+1500</f>
        <v>5340</v>
      </c>
      <c r="AC9" s="340" t="s">
        <v>59</v>
      </c>
      <c r="AD9" s="405">
        <f>AB9+33790</f>
        <v>39130</v>
      </c>
      <c r="AE9" s="340" t="s">
        <v>60</v>
      </c>
      <c r="AF9" s="405">
        <f>AD9+5120</f>
        <v>44250</v>
      </c>
      <c r="AG9" s="340" t="s">
        <v>61</v>
      </c>
      <c r="AH9" s="405">
        <f>AF9+1620</f>
        <v>45870</v>
      </c>
      <c r="AI9" s="340" t="s">
        <v>61</v>
      </c>
      <c r="AJ9" s="405">
        <f>AH9+1360</f>
        <v>47230</v>
      </c>
      <c r="AK9" s="340" t="s">
        <v>62</v>
      </c>
      <c r="AL9" s="405">
        <f>AJ9+1910</f>
        <v>49140</v>
      </c>
      <c r="AM9" s="405"/>
      <c r="AN9" s="405"/>
      <c r="AO9" s="405"/>
      <c r="AP9" s="405"/>
      <c r="AQ9" s="405"/>
      <c r="AR9" s="405"/>
      <c r="AS9" s="405"/>
      <c r="AT9" s="79">
        <v>49140</v>
      </c>
      <c r="AU9" s="405" t="s">
        <v>63</v>
      </c>
      <c r="AV9" s="513" t="s">
        <v>64</v>
      </c>
      <c r="AW9" s="520"/>
      <c r="AX9" s="520"/>
      <c r="AY9" s="520"/>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B9" s="520"/>
      <c r="DC9" s="520"/>
      <c r="DD9" s="520"/>
      <c r="DE9" s="520"/>
      <c r="DF9" s="520"/>
      <c r="DG9" s="520"/>
      <c r="DH9" s="520"/>
      <c r="DI9" s="520"/>
      <c r="DJ9" s="520"/>
      <c r="DK9" s="520"/>
      <c r="DL9" s="520"/>
      <c r="DM9" s="520"/>
      <c r="DN9" s="520"/>
      <c r="DO9" s="520"/>
      <c r="DP9" s="520"/>
      <c r="DQ9" s="520"/>
      <c r="DR9" s="520"/>
      <c r="DS9" s="520"/>
      <c r="DT9" s="520"/>
      <c r="DU9" s="520"/>
      <c r="DV9" s="520"/>
      <c r="DW9" s="520"/>
      <c r="DX9" s="520"/>
      <c r="DY9" s="520"/>
      <c r="DZ9" s="520"/>
      <c r="EA9" s="520"/>
      <c r="EB9" s="520"/>
      <c r="EC9" s="520"/>
      <c r="ED9" s="520"/>
      <c r="EE9" s="520"/>
      <c r="EF9" s="520"/>
      <c r="EG9" s="520"/>
      <c r="EH9" s="520"/>
      <c r="EI9" s="520"/>
      <c r="EJ9" s="520"/>
      <c r="EK9" s="520"/>
      <c r="EL9" s="520"/>
      <c r="EM9" s="520"/>
      <c r="EN9" s="520"/>
      <c r="EO9" s="520"/>
      <c r="EP9" s="520"/>
      <c r="EQ9" s="520"/>
      <c r="ER9" s="520"/>
      <c r="ES9" s="520"/>
      <c r="ET9" s="520"/>
      <c r="EU9" s="520"/>
      <c r="EV9" s="520"/>
      <c r="EW9" s="520"/>
      <c r="EX9" s="520"/>
      <c r="EY9" s="520"/>
      <c r="EZ9" s="520"/>
      <c r="FA9" s="520"/>
      <c r="FB9" s="520"/>
      <c r="FC9" s="520"/>
      <c r="FD9" s="520"/>
      <c r="FE9" s="520"/>
      <c r="FF9" s="520"/>
      <c r="FG9" s="520"/>
      <c r="FH9" s="520"/>
      <c r="FI9" s="520"/>
      <c r="FJ9" s="520"/>
      <c r="FK9" s="520"/>
      <c r="FL9" s="520"/>
      <c r="FM9" s="520"/>
      <c r="FN9" s="520"/>
      <c r="FO9" s="520"/>
      <c r="FP9" s="520"/>
      <c r="FQ9" s="520"/>
      <c r="FR9" s="520"/>
      <c r="FS9" s="520"/>
      <c r="FT9" s="520"/>
      <c r="FU9" s="520"/>
      <c r="FV9" s="520"/>
      <c r="FW9" s="520"/>
      <c r="FX9" s="520"/>
      <c r="FY9" s="520"/>
      <c r="FZ9" s="520"/>
      <c r="GA9" s="520"/>
      <c r="GB9" s="520"/>
      <c r="GC9" s="520"/>
      <c r="GD9" s="520"/>
      <c r="GE9" s="520"/>
      <c r="GF9" s="520"/>
      <c r="GG9" s="520"/>
      <c r="GH9" s="520"/>
      <c r="GI9" s="520"/>
      <c r="GJ9" s="520"/>
      <c r="GK9" s="520"/>
      <c r="GL9" s="520"/>
      <c r="GM9" s="520"/>
      <c r="GN9" s="520"/>
      <c r="GO9" s="520"/>
      <c r="GP9" s="520"/>
      <c r="GQ9" s="520"/>
      <c r="GR9" s="520"/>
      <c r="GS9" s="520"/>
      <c r="GT9" s="520"/>
      <c r="GU9" s="520"/>
      <c r="GV9" s="520"/>
      <c r="GW9" s="520"/>
      <c r="GX9" s="520"/>
      <c r="GY9" s="520"/>
      <c r="GZ9" s="520"/>
      <c r="HA9" s="520"/>
      <c r="HB9" s="520"/>
      <c r="HC9" s="520"/>
      <c r="HD9" s="520"/>
      <c r="HE9" s="520"/>
      <c r="HF9" s="520"/>
      <c r="HG9" s="520"/>
      <c r="HH9" s="520"/>
      <c r="HI9" s="520"/>
      <c r="HJ9" s="520"/>
      <c r="HK9" s="520"/>
      <c r="HL9" s="520"/>
      <c r="HM9" s="520"/>
      <c r="HN9" s="520"/>
      <c r="HO9" s="520"/>
      <c r="HP9" s="520"/>
      <c r="HQ9" s="520"/>
      <c r="HR9" s="520"/>
      <c r="HS9" s="520"/>
      <c r="HT9" s="520"/>
      <c r="HU9" s="520"/>
      <c r="HV9" s="520"/>
      <c r="HW9" s="520"/>
      <c r="HX9" s="520"/>
      <c r="HY9" s="520"/>
      <c r="HZ9" s="520"/>
      <c r="IA9" s="520"/>
      <c r="IB9" s="520"/>
      <c r="IC9" s="520"/>
      <c r="ID9" s="520"/>
      <c r="IE9" s="520"/>
      <c r="IF9" s="520"/>
      <c r="IG9" s="520"/>
      <c r="IH9" s="520"/>
      <c r="II9" s="520"/>
      <c r="IJ9" s="520"/>
      <c r="IK9" s="520"/>
      <c r="IL9" s="520"/>
      <c r="IM9" s="520"/>
      <c r="IN9" s="520"/>
      <c r="IO9" s="520"/>
      <c r="IP9" s="520"/>
      <c r="IQ9" s="520"/>
      <c r="IR9" s="520"/>
      <c r="IS9" s="520"/>
      <c r="IT9" s="520"/>
      <c r="IU9" s="520"/>
      <c r="IV9" s="520"/>
      <c r="IW9" s="520"/>
      <c r="IX9" s="521"/>
      <c r="IY9" s="521"/>
      <c r="IZ9" s="521"/>
      <c r="JA9" s="521"/>
      <c r="JB9" s="521"/>
      <c r="JC9" s="521"/>
      <c r="JD9" s="521"/>
    </row>
    <row r="10" s="63" customFormat="1" ht="81" customHeight="1" outlineLevel="1" spans="1:48">
      <c r="A10" s="79">
        <v>2</v>
      </c>
      <c r="B10" s="436" t="s">
        <v>65</v>
      </c>
      <c r="C10" s="340" t="s">
        <v>66</v>
      </c>
      <c r="D10" s="90" t="s">
        <v>46</v>
      </c>
      <c r="E10" s="90" t="s">
        <v>47</v>
      </c>
      <c r="F10" s="340" t="s">
        <v>67</v>
      </c>
      <c r="G10" s="340" t="s">
        <v>68</v>
      </c>
      <c r="H10" s="340" t="s">
        <v>50</v>
      </c>
      <c r="I10" s="340" t="s">
        <v>51</v>
      </c>
      <c r="J10" s="436" t="s">
        <v>69</v>
      </c>
      <c r="K10" s="79" t="s">
        <v>70</v>
      </c>
      <c r="L10" s="79">
        <v>46498</v>
      </c>
      <c r="M10" s="79">
        <v>31579</v>
      </c>
      <c r="N10" s="113" t="s">
        <v>71</v>
      </c>
      <c r="O10" s="340" t="s">
        <v>72</v>
      </c>
      <c r="P10" s="405">
        <v>6380</v>
      </c>
      <c r="Q10" s="340" t="s">
        <v>73</v>
      </c>
      <c r="R10" s="405">
        <v>21270</v>
      </c>
      <c r="S10" s="340" t="s">
        <v>74</v>
      </c>
      <c r="T10" s="405">
        <v>27580</v>
      </c>
      <c r="U10" s="340" t="s">
        <v>75</v>
      </c>
      <c r="V10" s="405">
        <v>30370</v>
      </c>
      <c r="W10" s="340" t="s">
        <v>76</v>
      </c>
      <c r="X10" s="405">
        <v>30840</v>
      </c>
      <c r="Y10" s="340" t="s">
        <v>77</v>
      </c>
      <c r="Z10" s="405">
        <v>31270</v>
      </c>
      <c r="AA10" s="340" t="s">
        <v>78</v>
      </c>
      <c r="AB10" s="405">
        <v>31579</v>
      </c>
      <c r="AC10" s="340" t="s">
        <v>78</v>
      </c>
      <c r="AD10" s="405">
        <v>31579</v>
      </c>
      <c r="AE10" s="340" t="s">
        <v>78</v>
      </c>
      <c r="AF10" s="405">
        <v>31579</v>
      </c>
      <c r="AG10" s="340" t="s">
        <v>78</v>
      </c>
      <c r="AH10" s="405">
        <v>31579</v>
      </c>
      <c r="AI10" s="340" t="s">
        <v>78</v>
      </c>
      <c r="AJ10" s="405">
        <v>31579</v>
      </c>
      <c r="AK10" s="340" t="s">
        <v>78</v>
      </c>
      <c r="AL10" s="405">
        <v>31579</v>
      </c>
      <c r="AM10" s="79"/>
      <c r="AN10" s="79"/>
      <c r="AO10" s="79"/>
      <c r="AP10" s="79"/>
      <c r="AQ10" s="79"/>
      <c r="AR10" s="79"/>
      <c r="AS10" s="79"/>
      <c r="AT10" s="79">
        <v>31579</v>
      </c>
      <c r="AU10" s="405" t="s">
        <v>63</v>
      </c>
      <c r="AV10" s="513" t="s">
        <v>64</v>
      </c>
    </row>
    <row r="11" s="63" customFormat="1" ht="93.6" outlineLevel="1" spans="1:48">
      <c r="A11" s="79">
        <v>3</v>
      </c>
      <c r="B11" s="436" t="s">
        <v>79</v>
      </c>
      <c r="C11" s="340" t="s">
        <v>66</v>
      </c>
      <c r="D11" s="90" t="s">
        <v>46</v>
      </c>
      <c r="E11" s="90" t="s">
        <v>47</v>
      </c>
      <c r="F11" s="340" t="s">
        <v>80</v>
      </c>
      <c r="G11" s="340" t="s">
        <v>81</v>
      </c>
      <c r="H11" s="340" t="s">
        <v>50</v>
      </c>
      <c r="I11" s="340" t="s">
        <v>51</v>
      </c>
      <c r="J11" s="436" t="s">
        <v>82</v>
      </c>
      <c r="K11" s="79" t="s">
        <v>70</v>
      </c>
      <c r="L11" s="79">
        <v>39950</v>
      </c>
      <c r="M11" s="79">
        <v>32365</v>
      </c>
      <c r="N11" s="113" t="s">
        <v>71</v>
      </c>
      <c r="O11" s="340" t="s">
        <v>83</v>
      </c>
      <c r="P11" s="405">
        <v>14121</v>
      </c>
      <c r="Q11" s="340" t="s">
        <v>84</v>
      </c>
      <c r="R11" s="405">
        <v>17916</v>
      </c>
      <c r="S11" s="340" t="s">
        <v>85</v>
      </c>
      <c r="T11" s="405">
        <v>31076</v>
      </c>
      <c r="U11" s="340" t="s">
        <v>85</v>
      </c>
      <c r="V11" s="405">
        <v>31646</v>
      </c>
      <c r="W11" s="340" t="s">
        <v>86</v>
      </c>
      <c r="X11" s="405">
        <v>32067</v>
      </c>
      <c r="Y11" s="340" t="s">
        <v>87</v>
      </c>
      <c r="Z11" s="405">
        <v>32265</v>
      </c>
      <c r="AA11" s="340" t="s">
        <v>78</v>
      </c>
      <c r="AB11" s="405">
        <v>32365</v>
      </c>
      <c r="AC11" s="340" t="s">
        <v>78</v>
      </c>
      <c r="AD11" s="405">
        <v>32365</v>
      </c>
      <c r="AE11" s="340" t="s">
        <v>78</v>
      </c>
      <c r="AF11" s="405">
        <v>32365</v>
      </c>
      <c r="AG11" s="340" t="s">
        <v>78</v>
      </c>
      <c r="AH11" s="405">
        <v>32365</v>
      </c>
      <c r="AI11" s="340" t="s">
        <v>78</v>
      </c>
      <c r="AJ11" s="405">
        <v>32365</v>
      </c>
      <c r="AK11" s="340" t="s">
        <v>78</v>
      </c>
      <c r="AL11" s="405">
        <v>32365</v>
      </c>
      <c r="AM11" s="79"/>
      <c r="AN11" s="79"/>
      <c r="AO11" s="79"/>
      <c r="AP11" s="79"/>
      <c r="AQ11" s="79"/>
      <c r="AR11" s="79"/>
      <c r="AS11" s="79"/>
      <c r="AT11" s="79">
        <v>32365</v>
      </c>
      <c r="AU11" s="405" t="s">
        <v>63</v>
      </c>
      <c r="AV11" s="513" t="s">
        <v>64</v>
      </c>
    </row>
    <row r="12" s="63" customFormat="1" ht="93.6" outlineLevel="1" spans="1:48">
      <c r="A12" s="79">
        <v>4</v>
      </c>
      <c r="B12" s="468" t="s">
        <v>88</v>
      </c>
      <c r="C12" s="469" t="s">
        <v>66</v>
      </c>
      <c r="D12" s="117" t="s">
        <v>46</v>
      </c>
      <c r="E12" s="117" t="s">
        <v>47</v>
      </c>
      <c r="F12" s="470" t="s">
        <v>89</v>
      </c>
      <c r="G12" s="470" t="s">
        <v>90</v>
      </c>
      <c r="H12" s="470" t="s">
        <v>50</v>
      </c>
      <c r="I12" s="470" t="s">
        <v>51</v>
      </c>
      <c r="J12" s="488" t="s">
        <v>91</v>
      </c>
      <c r="K12" s="351" t="s">
        <v>70</v>
      </c>
      <c r="L12" s="351">
        <v>27682</v>
      </c>
      <c r="M12" s="351">
        <v>22381</v>
      </c>
      <c r="N12" s="379" t="s">
        <v>71</v>
      </c>
      <c r="O12" s="470" t="s">
        <v>83</v>
      </c>
      <c r="P12" s="489">
        <v>9875</v>
      </c>
      <c r="Q12" s="470" t="s">
        <v>84</v>
      </c>
      <c r="R12" s="489">
        <v>12354</v>
      </c>
      <c r="S12" s="470" t="s">
        <v>85</v>
      </c>
      <c r="T12" s="489">
        <v>21314</v>
      </c>
      <c r="U12" s="470" t="s">
        <v>85</v>
      </c>
      <c r="V12" s="489">
        <v>21786</v>
      </c>
      <c r="W12" s="470" t="s">
        <v>86</v>
      </c>
      <c r="X12" s="489">
        <v>22131</v>
      </c>
      <c r="Y12" s="470" t="s">
        <v>87</v>
      </c>
      <c r="Z12" s="489">
        <v>22294</v>
      </c>
      <c r="AA12" s="470" t="s">
        <v>78</v>
      </c>
      <c r="AB12" s="489">
        <v>22381</v>
      </c>
      <c r="AC12" s="470" t="s">
        <v>78</v>
      </c>
      <c r="AD12" s="489">
        <v>22381</v>
      </c>
      <c r="AE12" s="470" t="s">
        <v>78</v>
      </c>
      <c r="AF12" s="489">
        <v>22381</v>
      </c>
      <c r="AG12" s="470" t="s">
        <v>78</v>
      </c>
      <c r="AH12" s="489">
        <v>22381</v>
      </c>
      <c r="AI12" s="470" t="s">
        <v>78</v>
      </c>
      <c r="AJ12" s="489">
        <v>22381</v>
      </c>
      <c r="AK12" s="470" t="s">
        <v>78</v>
      </c>
      <c r="AL12" s="489">
        <v>22381</v>
      </c>
      <c r="AM12" s="351"/>
      <c r="AN12" s="351"/>
      <c r="AO12" s="351"/>
      <c r="AP12" s="351"/>
      <c r="AQ12" s="351"/>
      <c r="AR12" s="351"/>
      <c r="AS12" s="444"/>
      <c r="AT12" s="391">
        <v>22381</v>
      </c>
      <c r="AU12" s="405" t="s">
        <v>63</v>
      </c>
      <c r="AV12" s="513" t="s">
        <v>64</v>
      </c>
    </row>
    <row r="13" s="63" customFormat="1" ht="75.95" customHeight="1" outlineLevel="1" spans="1:48">
      <c r="A13" s="79">
        <v>5</v>
      </c>
      <c r="B13" s="471" t="s">
        <v>92</v>
      </c>
      <c r="C13" s="472" t="s">
        <v>93</v>
      </c>
      <c r="D13" s="90" t="s">
        <v>46</v>
      </c>
      <c r="E13" s="90" t="s">
        <v>47</v>
      </c>
      <c r="F13" s="340" t="s">
        <v>94</v>
      </c>
      <c r="G13" s="340" t="s">
        <v>95</v>
      </c>
      <c r="H13" s="340" t="s">
        <v>50</v>
      </c>
      <c r="I13" s="340" t="s">
        <v>51</v>
      </c>
      <c r="J13" s="131" t="s">
        <v>96</v>
      </c>
      <c r="K13" s="79" t="s">
        <v>70</v>
      </c>
      <c r="L13" s="79">
        <v>38753</v>
      </c>
      <c r="M13" s="79">
        <v>8753</v>
      </c>
      <c r="N13" s="113" t="s">
        <v>71</v>
      </c>
      <c r="O13" s="340" t="s">
        <v>97</v>
      </c>
      <c r="P13" s="405">
        <v>1002.4</v>
      </c>
      <c r="Q13" s="340" t="s">
        <v>97</v>
      </c>
      <c r="R13" s="405">
        <v>1777.46</v>
      </c>
      <c r="S13" s="340" t="s">
        <v>97</v>
      </c>
      <c r="T13" s="405">
        <v>2940.05</v>
      </c>
      <c r="U13" s="340" t="s">
        <v>97</v>
      </c>
      <c r="V13" s="405">
        <v>3715.11</v>
      </c>
      <c r="W13" s="340" t="s">
        <v>98</v>
      </c>
      <c r="X13" s="405">
        <v>4877.7</v>
      </c>
      <c r="Y13" s="340" t="s">
        <v>99</v>
      </c>
      <c r="Z13" s="405">
        <v>5852.76</v>
      </c>
      <c r="AA13" s="340" t="s">
        <v>99</v>
      </c>
      <c r="AB13" s="405">
        <v>6427.82</v>
      </c>
      <c r="AC13" s="340" t="s">
        <v>99</v>
      </c>
      <c r="AD13" s="405">
        <v>7202.88</v>
      </c>
      <c r="AE13" s="340" t="s">
        <v>99</v>
      </c>
      <c r="AF13" s="405">
        <v>7590.41</v>
      </c>
      <c r="AG13" s="340" t="s">
        <v>99</v>
      </c>
      <c r="AH13" s="405">
        <v>7977.94</v>
      </c>
      <c r="AI13" s="340" t="s">
        <v>100</v>
      </c>
      <c r="AJ13" s="405">
        <v>8365.47</v>
      </c>
      <c r="AK13" s="340" t="s">
        <v>101</v>
      </c>
      <c r="AL13" s="405">
        <v>8753</v>
      </c>
      <c r="AM13" s="79"/>
      <c r="AN13" s="79"/>
      <c r="AO13" s="79"/>
      <c r="AP13" s="79"/>
      <c r="AQ13" s="79"/>
      <c r="AR13" s="79"/>
      <c r="AS13" s="414"/>
      <c r="AT13" s="415">
        <v>8753</v>
      </c>
      <c r="AU13" s="494" t="s">
        <v>63</v>
      </c>
      <c r="AV13" s="513" t="s">
        <v>64</v>
      </c>
    </row>
    <row r="14" s="459" customFormat="1" ht="36" customHeight="1" spans="1:47">
      <c r="A14" s="108" t="s">
        <v>102</v>
      </c>
      <c r="B14" s="110"/>
      <c r="C14" s="110"/>
      <c r="D14" s="110"/>
      <c r="E14" s="110"/>
      <c r="F14" s="111"/>
      <c r="G14" s="110"/>
      <c r="H14" s="111"/>
      <c r="I14" s="111"/>
      <c r="J14" s="110"/>
      <c r="K14" s="134"/>
      <c r="L14" s="134">
        <f>SUM(L15:L15)</f>
        <v>9000</v>
      </c>
      <c r="M14" s="134">
        <f>SUM(M15:M15)</f>
        <v>1500</v>
      </c>
      <c r="N14" s="135"/>
      <c r="O14" s="134"/>
      <c r="P14" s="134">
        <f>SUM(P15:P15)</f>
        <v>0</v>
      </c>
      <c r="Q14" s="134"/>
      <c r="R14" s="134">
        <f>SUM(R15:R15)</f>
        <v>0</v>
      </c>
      <c r="S14" s="134"/>
      <c r="T14" s="134">
        <f>SUM(T15:T15)</f>
        <v>75</v>
      </c>
      <c r="U14" s="134"/>
      <c r="V14" s="134">
        <f>SUM(V15:V15)</f>
        <v>75</v>
      </c>
      <c r="W14" s="134"/>
      <c r="X14" s="134">
        <f>SUM(X15:X15)</f>
        <v>75</v>
      </c>
      <c r="Y14" s="134"/>
      <c r="Z14" s="134">
        <f>SUM(Z15:Z15)</f>
        <v>75</v>
      </c>
      <c r="AA14" s="134"/>
      <c r="AB14" s="134">
        <f>SUM(AB15:AB15)</f>
        <v>150</v>
      </c>
      <c r="AC14" s="134"/>
      <c r="AD14" s="134">
        <f>SUM(AD15:AD15)</f>
        <v>300</v>
      </c>
      <c r="AE14" s="134"/>
      <c r="AF14" s="134">
        <f>SUM(AF15:AF15)</f>
        <v>600</v>
      </c>
      <c r="AG14" s="134"/>
      <c r="AH14" s="134">
        <f>SUM(AH15:AH15)</f>
        <v>900</v>
      </c>
      <c r="AI14" s="134"/>
      <c r="AJ14" s="134">
        <f>SUM(AJ15:AJ15)</f>
        <v>1200</v>
      </c>
      <c r="AK14" s="134"/>
      <c r="AL14" s="134">
        <f t="shared" ref="AL14:AT14" si="7">SUM(AL15:AL15)</f>
        <v>1500</v>
      </c>
      <c r="AM14" s="134">
        <f t="shared" si="7"/>
        <v>0</v>
      </c>
      <c r="AN14" s="134">
        <f t="shared" si="7"/>
        <v>0</v>
      </c>
      <c r="AO14" s="134">
        <f t="shared" si="7"/>
        <v>0</v>
      </c>
      <c r="AP14" s="134">
        <f t="shared" si="7"/>
        <v>0</v>
      </c>
      <c r="AQ14" s="134">
        <f t="shared" si="7"/>
        <v>1500</v>
      </c>
      <c r="AR14" s="134">
        <f t="shared" si="7"/>
        <v>0</v>
      </c>
      <c r="AS14" s="134">
        <f t="shared" si="7"/>
        <v>0</v>
      </c>
      <c r="AT14" s="134">
        <f t="shared" si="7"/>
        <v>0</v>
      </c>
      <c r="AU14" s="134"/>
    </row>
    <row r="15" ht="163.15" customHeight="1" outlineLevel="1" spans="1:48">
      <c r="A15" s="473">
        <v>6</v>
      </c>
      <c r="B15" s="474" t="s">
        <v>103</v>
      </c>
      <c r="C15" s="475" t="s">
        <v>104</v>
      </c>
      <c r="D15" s="474" t="s">
        <v>105</v>
      </c>
      <c r="E15" s="474" t="s">
        <v>106</v>
      </c>
      <c r="F15" s="340" t="s">
        <v>80</v>
      </c>
      <c r="G15" s="474" t="s">
        <v>49</v>
      </c>
      <c r="H15" s="475" t="s">
        <v>50</v>
      </c>
      <c r="I15" s="475" t="s">
        <v>31</v>
      </c>
      <c r="J15" s="490" t="s">
        <v>107</v>
      </c>
      <c r="K15" s="490" t="s">
        <v>108</v>
      </c>
      <c r="L15" s="473">
        <v>9000</v>
      </c>
      <c r="M15" s="473">
        <v>1500</v>
      </c>
      <c r="N15" s="474" t="s">
        <v>109</v>
      </c>
      <c r="O15" s="491" t="s">
        <v>110</v>
      </c>
      <c r="P15" s="374">
        <v>0</v>
      </c>
      <c r="Q15" s="491" t="s">
        <v>111</v>
      </c>
      <c r="R15" s="374">
        <v>0</v>
      </c>
      <c r="S15" s="491" t="s">
        <v>112</v>
      </c>
      <c r="T15" s="374">
        <v>75</v>
      </c>
      <c r="U15" s="491" t="s">
        <v>113</v>
      </c>
      <c r="V15" s="374">
        <v>75</v>
      </c>
      <c r="W15" s="491" t="s">
        <v>114</v>
      </c>
      <c r="X15" s="374">
        <v>75</v>
      </c>
      <c r="Y15" s="491" t="s">
        <v>115</v>
      </c>
      <c r="Z15" s="374">
        <v>75</v>
      </c>
      <c r="AA15" s="475" t="s">
        <v>116</v>
      </c>
      <c r="AB15" s="473">
        <v>150</v>
      </c>
      <c r="AC15" s="475" t="s">
        <v>117</v>
      </c>
      <c r="AD15" s="473">
        <v>300</v>
      </c>
      <c r="AE15" s="475" t="s">
        <v>118</v>
      </c>
      <c r="AF15" s="473">
        <v>600</v>
      </c>
      <c r="AG15" s="475" t="s">
        <v>119</v>
      </c>
      <c r="AH15" s="473">
        <v>900</v>
      </c>
      <c r="AI15" s="475" t="s">
        <v>120</v>
      </c>
      <c r="AJ15" s="473">
        <v>1200</v>
      </c>
      <c r="AK15" s="475" t="s">
        <v>121</v>
      </c>
      <c r="AL15" s="473">
        <v>1500</v>
      </c>
      <c r="AM15" s="473"/>
      <c r="AN15" s="473"/>
      <c r="AO15" s="473"/>
      <c r="AP15" s="473"/>
      <c r="AQ15" s="473">
        <v>1500</v>
      </c>
      <c r="AR15" s="473"/>
      <c r="AS15" s="473"/>
      <c r="AT15" s="473"/>
      <c r="AU15" s="494" t="s">
        <v>63</v>
      </c>
      <c r="AV15" s="514" t="s">
        <v>122</v>
      </c>
    </row>
    <row r="16" s="333" customFormat="1" ht="45" customHeight="1" spans="1:47">
      <c r="A16" s="108" t="s">
        <v>123</v>
      </c>
      <c r="B16" s="110"/>
      <c r="C16" s="110"/>
      <c r="D16" s="110"/>
      <c r="E16" s="110"/>
      <c r="F16" s="111"/>
      <c r="G16" s="110"/>
      <c r="H16" s="111"/>
      <c r="I16" s="111"/>
      <c r="J16" s="110"/>
      <c r="K16" s="134"/>
      <c r="L16" s="134">
        <f t="shared" ref="L16:P16" si="8">SUM(L17:L18)</f>
        <v>9000</v>
      </c>
      <c r="M16" s="134">
        <f t="shared" si="8"/>
        <v>3500</v>
      </c>
      <c r="N16" s="135"/>
      <c r="O16" s="134"/>
      <c r="P16" s="134">
        <f t="shared" si="8"/>
        <v>400</v>
      </c>
      <c r="Q16" s="134"/>
      <c r="R16" s="134">
        <f t="shared" ref="R16:V16" si="9">SUM(R17:R18)</f>
        <v>650</v>
      </c>
      <c r="S16" s="134"/>
      <c r="T16" s="134">
        <f t="shared" si="9"/>
        <v>1100</v>
      </c>
      <c r="U16" s="134"/>
      <c r="V16" s="134">
        <f t="shared" si="9"/>
        <v>1550</v>
      </c>
      <c r="W16" s="134"/>
      <c r="X16" s="134">
        <f t="shared" ref="X16:AB16" si="10">SUM(X17:X18)</f>
        <v>2000</v>
      </c>
      <c r="Y16" s="134"/>
      <c r="Z16" s="134">
        <f t="shared" si="10"/>
        <v>2450</v>
      </c>
      <c r="AA16" s="134"/>
      <c r="AB16" s="134">
        <f t="shared" si="10"/>
        <v>3000</v>
      </c>
      <c r="AC16" s="134"/>
      <c r="AD16" s="134">
        <f t="shared" ref="AD16:AH16" si="11">SUM(AD17:AD18)</f>
        <v>3100</v>
      </c>
      <c r="AE16" s="134"/>
      <c r="AF16" s="134">
        <f t="shared" si="11"/>
        <v>3200</v>
      </c>
      <c r="AG16" s="134"/>
      <c r="AH16" s="134">
        <f t="shared" si="11"/>
        <v>3300</v>
      </c>
      <c r="AI16" s="134"/>
      <c r="AJ16" s="134">
        <f t="shared" ref="AJ16:AM16" si="12">SUM(AJ17:AJ18)</f>
        <v>3400</v>
      </c>
      <c r="AK16" s="134"/>
      <c r="AL16" s="134">
        <f t="shared" si="12"/>
        <v>3500</v>
      </c>
      <c r="AM16" s="134">
        <f t="shared" si="12"/>
        <v>2500</v>
      </c>
      <c r="AN16" s="134">
        <f t="shared" ref="AN16:AS16" si="13">SUM(AN17:AN17)</f>
        <v>0</v>
      </c>
      <c r="AO16" s="134">
        <f t="shared" si="13"/>
        <v>0</v>
      </c>
      <c r="AP16" s="134">
        <f t="shared" si="13"/>
        <v>0</v>
      </c>
      <c r="AQ16" s="134">
        <f t="shared" si="13"/>
        <v>0</v>
      </c>
      <c r="AR16" s="134">
        <f t="shared" si="13"/>
        <v>0</v>
      </c>
      <c r="AS16" s="134">
        <f t="shared" si="13"/>
        <v>0</v>
      </c>
      <c r="AT16" s="134">
        <f>SUM(AT17:AT18)</f>
        <v>1000</v>
      </c>
      <c r="AU16" s="134"/>
    </row>
    <row r="17" s="460" customFormat="1" ht="101.1" customHeight="1" outlineLevel="1" spans="1:48">
      <c r="A17" s="476">
        <v>7</v>
      </c>
      <c r="B17" s="442" t="s">
        <v>124</v>
      </c>
      <c r="C17" s="430" t="s">
        <v>125</v>
      </c>
      <c r="D17" s="430" t="s">
        <v>126</v>
      </c>
      <c r="E17" s="430" t="s">
        <v>127</v>
      </c>
      <c r="F17" s="430" t="s">
        <v>128</v>
      </c>
      <c r="G17" s="430" t="s">
        <v>129</v>
      </c>
      <c r="H17" s="477" t="s">
        <v>50</v>
      </c>
      <c r="I17" s="430" t="s">
        <v>31</v>
      </c>
      <c r="J17" s="442" t="s">
        <v>130</v>
      </c>
      <c r="K17" s="476" t="s">
        <v>70</v>
      </c>
      <c r="L17" s="415">
        <v>4500</v>
      </c>
      <c r="M17" s="476">
        <v>2500</v>
      </c>
      <c r="N17" s="492" t="s">
        <v>101</v>
      </c>
      <c r="O17" s="429" t="s">
        <v>131</v>
      </c>
      <c r="P17" s="105">
        <v>200</v>
      </c>
      <c r="Q17" s="429" t="s">
        <v>132</v>
      </c>
      <c r="R17" s="105">
        <v>400</v>
      </c>
      <c r="S17" s="429" t="s">
        <v>133</v>
      </c>
      <c r="T17" s="105">
        <v>800</v>
      </c>
      <c r="U17" s="429" t="s">
        <v>134</v>
      </c>
      <c r="V17" s="105">
        <v>1200</v>
      </c>
      <c r="W17" s="429" t="s">
        <v>135</v>
      </c>
      <c r="X17" s="105">
        <v>1600</v>
      </c>
      <c r="Y17" s="429" t="s">
        <v>136</v>
      </c>
      <c r="Z17" s="105">
        <v>2000</v>
      </c>
      <c r="AA17" s="429" t="s">
        <v>101</v>
      </c>
      <c r="AB17" s="105">
        <v>2500</v>
      </c>
      <c r="AC17" s="429" t="s">
        <v>101</v>
      </c>
      <c r="AD17" s="105">
        <v>2500</v>
      </c>
      <c r="AE17" s="429" t="s">
        <v>101</v>
      </c>
      <c r="AF17" s="105">
        <v>2500</v>
      </c>
      <c r="AG17" s="429" t="s">
        <v>101</v>
      </c>
      <c r="AH17" s="105">
        <v>2500</v>
      </c>
      <c r="AI17" s="429" t="s">
        <v>101</v>
      </c>
      <c r="AJ17" s="105">
        <v>2500</v>
      </c>
      <c r="AK17" s="510" t="s">
        <v>101</v>
      </c>
      <c r="AL17" s="476">
        <v>2500</v>
      </c>
      <c r="AM17" s="476">
        <v>2500</v>
      </c>
      <c r="AN17" s="476"/>
      <c r="AO17" s="476"/>
      <c r="AP17" s="476"/>
      <c r="AQ17" s="476"/>
      <c r="AR17" s="476"/>
      <c r="AS17" s="476"/>
      <c r="AT17" s="476"/>
      <c r="AU17" s="79"/>
      <c r="AV17" s="515" t="s">
        <v>137</v>
      </c>
    </row>
    <row r="18" s="460" customFormat="1" ht="101.1" customHeight="1" outlineLevel="1" spans="1:48">
      <c r="A18" s="476">
        <v>8</v>
      </c>
      <c r="B18" s="442" t="s">
        <v>138</v>
      </c>
      <c r="C18" s="430" t="s">
        <v>139</v>
      </c>
      <c r="D18" s="430" t="s">
        <v>126</v>
      </c>
      <c r="E18" s="430" t="s">
        <v>127</v>
      </c>
      <c r="F18" s="430" t="s">
        <v>128</v>
      </c>
      <c r="G18" s="430" t="s">
        <v>129</v>
      </c>
      <c r="H18" s="477" t="s">
        <v>50</v>
      </c>
      <c r="I18" s="430" t="s">
        <v>51</v>
      </c>
      <c r="J18" s="471" t="s">
        <v>140</v>
      </c>
      <c r="K18" s="476" t="s">
        <v>70</v>
      </c>
      <c r="L18" s="415">
        <v>4500</v>
      </c>
      <c r="M18" s="476">
        <v>1000</v>
      </c>
      <c r="N18" s="492" t="s">
        <v>101</v>
      </c>
      <c r="O18" s="429" t="s">
        <v>141</v>
      </c>
      <c r="P18" s="105">
        <v>200</v>
      </c>
      <c r="Q18" s="429" t="s">
        <v>142</v>
      </c>
      <c r="R18" s="105">
        <v>250</v>
      </c>
      <c r="S18" s="429" t="s">
        <v>143</v>
      </c>
      <c r="T18" s="105">
        <v>300</v>
      </c>
      <c r="U18" s="429" t="s">
        <v>144</v>
      </c>
      <c r="V18" s="105">
        <v>350</v>
      </c>
      <c r="W18" s="429" t="s">
        <v>145</v>
      </c>
      <c r="X18" s="105">
        <v>400</v>
      </c>
      <c r="Y18" s="429" t="s">
        <v>146</v>
      </c>
      <c r="Z18" s="105">
        <v>450</v>
      </c>
      <c r="AA18" s="429" t="s">
        <v>131</v>
      </c>
      <c r="AB18" s="105">
        <v>500</v>
      </c>
      <c r="AC18" s="429" t="s">
        <v>147</v>
      </c>
      <c r="AD18" s="105">
        <v>600</v>
      </c>
      <c r="AE18" s="429" t="s">
        <v>148</v>
      </c>
      <c r="AF18" s="105">
        <v>700</v>
      </c>
      <c r="AG18" s="429" t="s">
        <v>149</v>
      </c>
      <c r="AH18" s="105">
        <v>800</v>
      </c>
      <c r="AI18" s="429" t="s">
        <v>150</v>
      </c>
      <c r="AJ18" s="105">
        <v>900</v>
      </c>
      <c r="AK18" s="477" t="s">
        <v>151</v>
      </c>
      <c r="AL18" s="476">
        <v>1000</v>
      </c>
      <c r="AM18" s="476"/>
      <c r="AN18" s="476"/>
      <c r="AO18" s="476"/>
      <c r="AP18" s="476"/>
      <c r="AQ18" s="476"/>
      <c r="AR18" s="476"/>
      <c r="AS18" s="476"/>
      <c r="AT18" s="476">
        <v>1000</v>
      </c>
      <c r="AU18" s="79"/>
      <c r="AV18" s="515" t="s">
        <v>152</v>
      </c>
    </row>
    <row r="19" s="459" customFormat="1" ht="36" customHeight="1" spans="1:47">
      <c r="A19" s="108" t="s">
        <v>153</v>
      </c>
      <c r="B19" s="110"/>
      <c r="C19" s="110"/>
      <c r="D19" s="110"/>
      <c r="E19" s="110"/>
      <c r="F19" s="111"/>
      <c r="G19" s="110"/>
      <c r="H19" s="111"/>
      <c r="I19" s="111"/>
      <c r="J19" s="110"/>
      <c r="K19" s="110"/>
      <c r="L19" s="134">
        <f>SUM(L20:L34)</f>
        <v>1100061.3776</v>
      </c>
      <c r="M19" s="134">
        <f>SUM(M20:M34)</f>
        <v>279770</v>
      </c>
      <c r="N19" s="135"/>
      <c r="O19" s="134"/>
      <c r="P19" s="134">
        <f>SUM(P20:P34)</f>
        <v>22343.15</v>
      </c>
      <c r="Q19" s="134"/>
      <c r="R19" s="134">
        <f>SUM(R20:R34)</f>
        <v>43152.11</v>
      </c>
      <c r="S19" s="134"/>
      <c r="T19" s="134">
        <f>SUM(T20:T34)</f>
        <v>68619.48</v>
      </c>
      <c r="U19" s="134"/>
      <c r="V19" s="134">
        <f>SUM(V20:V34)</f>
        <v>89399.76</v>
      </c>
      <c r="W19" s="134"/>
      <c r="X19" s="134">
        <f>SUM(X20:X34)</f>
        <v>112306.48</v>
      </c>
      <c r="Y19" s="134"/>
      <c r="Z19" s="134">
        <f>SUM(Z20:Z34)</f>
        <v>134200.06</v>
      </c>
      <c r="AA19" s="134"/>
      <c r="AB19" s="134">
        <f>SUM(AB20:AB34)</f>
        <v>157825.7</v>
      </c>
      <c r="AC19" s="134"/>
      <c r="AD19" s="134">
        <f>SUM(AD20:AD34)</f>
        <v>180570.58</v>
      </c>
      <c r="AE19" s="134"/>
      <c r="AF19" s="134">
        <f>SUM(AF20:AF34)</f>
        <v>204595.19</v>
      </c>
      <c r="AG19" s="134"/>
      <c r="AH19" s="134">
        <f>SUM(AH20:AH34)</f>
        <v>231790.55</v>
      </c>
      <c r="AI19" s="134"/>
      <c r="AJ19" s="134">
        <f>SUM(AJ20:AJ34)</f>
        <v>254802.68</v>
      </c>
      <c r="AK19" s="134"/>
      <c r="AL19" s="134">
        <f t="shared" ref="AL19:AT19" si="14">SUM(AL20:AL34)</f>
        <v>279770</v>
      </c>
      <c r="AM19" s="134">
        <f t="shared" si="14"/>
        <v>0</v>
      </c>
      <c r="AN19" s="134">
        <f t="shared" si="14"/>
        <v>0</v>
      </c>
      <c r="AO19" s="134">
        <f t="shared" si="14"/>
        <v>0</v>
      </c>
      <c r="AP19" s="134">
        <f t="shared" si="14"/>
        <v>0</v>
      </c>
      <c r="AQ19" s="134">
        <f t="shared" si="14"/>
        <v>0</v>
      </c>
      <c r="AR19" s="134">
        <f t="shared" si="14"/>
        <v>39910</v>
      </c>
      <c r="AS19" s="134">
        <f t="shared" si="14"/>
        <v>0</v>
      </c>
      <c r="AT19" s="134">
        <f t="shared" si="14"/>
        <v>239860.11</v>
      </c>
      <c r="AU19" s="134"/>
    </row>
    <row r="20" s="451" customFormat="1" ht="192" customHeight="1" outlineLevel="1" spans="1:48">
      <c r="A20" s="415">
        <v>9</v>
      </c>
      <c r="B20" s="442" t="s">
        <v>154</v>
      </c>
      <c r="C20" s="430" t="s">
        <v>155</v>
      </c>
      <c r="D20" s="430" t="s">
        <v>156</v>
      </c>
      <c r="E20" s="430" t="s">
        <v>157</v>
      </c>
      <c r="F20" s="430" t="s">
        <v>128</v>
      </c>
      <c r="G20" s="430" t="s">
        <v>158</v>
      </c>
      <c r="H20" s="430" t="s">
        <v>50</v>
      </c>
      <c r="I20" s="430" t="s">
        <v>31</v>
      </c>
      <c r="J20" s="442" t="s">
        <v>159</v>
      </c>
      <c r="K20" s="415" t="s">
        <v>160</v>
      </c>
      <c r="L20" s="415">
        <v>5936.52</v>
      </c>
      <c r="M20" s="374">
        <v>2700</v>
      </c>
      <c r="N20" s="113" t="s">
        <v>101</v>
      </c>
      <c r="O20" s="491" t="s">
        <v>161</v>
      </c>
      <c r="P20" s="374">
        <v>200</v>
      </c>
      <c r="Q20" s="491" t="s">
        <v>162</v>
      </c>
      <c r="R20" s="374">
        <v>400</v>
      </c>
      <c r="S20" s="491" t="s">
        <v>163</v>
      </c>
      <c r="T20" s="374">
        <v>600</v>
      </c>
      <c r="U20" s="491" t="s">
        <v>164</v>
      </c>
      <c r="V20" s="374">
        <v>800</v>
      </c>
      <c r="W20" s="491" t="s">
        <v>165</v>
      </c>
      <c r="X20" s="374">
        <v>1000</v>
      </c>
      <c r="Y20" s="491" t="s">
        <v>166</v>
      </c>
      <c r="Z20" s="374">
        <v>1200</v>
      </c>
      <c r="AA20" s="491" t="s">
        <v>167</v>
      </c>
      <c r="AB20" s="374">
        <v>1400</v>
      </c>
      <c r="AC20" s="491" t="s">
        <v>168</v>
      </c>
      <c r="AD20" s="374">
        <v>1600</v>
      </c>
      <c r="AE20" s="491" t="s">
        <v>169</v>
      </c>
      <c r="AF20" s="374">
        <v>1800</v>
      </c>
      <c r="AG20" s="491" t="s">
        <v>170</v>
      </c>
      <c r="AH20" s="374">
        <v>2100</v>
      </c>
      <c r="AI20" s="491" t="s">
        <v>171</v>
      </c>
      <c r="AJ20" s="374">
        <v>2400</v>
      </c>
      <c r="AK20" s="491" t="s">
        <v>172</v>
      </c>
      <c r="AL20" s="374">
        <v>2700</v>
      </c>
      <c r="AM20" s="374"/>
      <c r="AN20" s="374"/>
      <c r="AO20" s="374"/>
      <c r="AP20" s="374"/>
      <c r="AQ20" s="374"/>
      <c r="AR20" s="374">
        <v>2700</v>
      </c>
      <c r="AS20" s="374"/>
      <c r="AT20" s="374"/>
      <c r="AU20" s="374"/>
      <c r="AV20" s="516" t="s">
        <v>152</v>
      </c>
    </row>
    <row r="21" s="451" customFormat="1" ht="255.95" customHeight="1" outlineLevel="1" spans="1:48">
      <c r="A21" s="415">
        <v>10</v>
      </c>
      <c r="B21" s="442" t="s">
        <v>173</v>
      </c>
      <c r="C21" s="430" t="s">
        <v>155</v>
      </c>
      <c r="D21" s="430" t="s">
        <v>156</v>
      </c>
      <c r="E21" s="430" t="s">
        <v>157</v>
      </c>
      <c r="F21" s="430" t="s">
        <v>174</v>
      </c>
      <c r="G21" s="430" t="s">
        <v>175</v>
      </c>
      <c r="H21" s="430" t="s">
        <v>50</v>
      </c>
      <c r="I21" s="430" t="s">
        <v>31</v>
      </c>
      <c r="J21" s="442" t="s">
        <v>176</v>
      </c>
      <c r="K21" s="415" t="s">
        <v>160</v>
      </c>
      <c r="L21" s="374">
        <v>12201.39</v>
      </c>
      <c r="M21" s="374">
        <v>7500</v>
      </c>
      <c r="N21" s="113" t="s">
        <v>101</v>
      </c>
      <c r="O21" s="491" t="s">
        <v>177</v>
      </c>
      <c r="P21" s="374">
        <v>400</v>
      </c>
      <c r="Q21" s="491" t="s">
        <v>178</v>
      </c>
      <c r="R21" s="374">
        <v>1200</v>
      </c>
      <c r="S21" s="491" t="s">
        <v>179</v>
      </c>
      <c r="T21" s="374">
        <v>1800</v>
      </c>
      <c r="U21" s="491" t="s">
        <v>180</v>
      </c>
      <c r="V21" s="374">
        <v>2200</v>
      </c>
      <c r="W21" s="491" t="s">
        <v>181</v>
      </c>
      <c r="X21" s="374">
        <v>2600</v>
      </c>
      <c r="Y21" s="491" t="s">
        <v>161</v>
      </c>
      <c r="Z21" s="374">
        <v>3200</v>
      </c>
      <c r="AA21" s="491" t="s">
        <v>163</v>
      </c>
      <c r="AB21" s="374">
        <v>3700</v>
      </c>
      <c r="AC21" s="491" t="s">
        <v>167</v>
      </c>
      <c r="AD21" s="374">
        <v>4500</v>
      </c>
      <c r="AE21" s="491" t="s">
        <v>169</v>
      </c>
      <c r="AF21" s="374">
        <v>5500</v>
      </c>
      <c r="AG21" s="491" t="s">
        <v>170</v>
      </c>
      <c r="AH21" s="374">
        <v>6200</v>
      </c>
      <c r="AI21" s="491" t="s">
        <v>171</v>
      </c>
      <c r="AJ21" s="374">
        <v>6800</v>
      </c>
      <c r="AK21" s="491" t="s">
        <v>172</v>
      </c>
      <c r="AL21" s="374">
        <v>7500</v>
      </c>
      <c r="AM21" s="374"/>
      <c r="AN21" s="374"/>
      <c r="AO21" s="374"/>
      <c r="AP21" s="374"/>
      <c r="AQ21" s="374"/>
      <c r="AR21" s="374">
        <v>7500</v>
      </c>
      <c r="AS21" s="374"/>
      <c r="AT21" s="374"/>
      <c r="AU21" s="415" t="s">
        <v>182</v>
      </c>
      <c r="AV21" s="516" t="s">
        <v>152</v>
      </c>
    </row>
    <row r="22" s="451" customFormat="1" ht="102" customHeight="1" outlineLevel="1" spans="1:48">
      <c r="A22" s="415">
        <v>11</v>
      </c>
      <c r="B22" s="442" t="s">
        <v>183</v>
      </c>
      <c r="C22" s="430" t="s">
        <v>155</v>
      </c>
      <c r="D22" s="430" t="s">
        <v>156</v>
      </c>
      <c r="E22" s="430" t="s">
        <v>157</v>
      </c>
      <c r="F22" s="430" t="s">
        <v>184</v>
      </c>
      <c r="G22" s="430" t="s">
        <v>185</v>
      </c>
      <c r="H22" s="430" t="s">
        <v>50</v>
      </c>
      <c r="I22" s="430" t="s">
        <v>31</v>
      </c>
      <c r="J22" s="442" t="s">
        <v>186</v>
      </c>
      <c r="K22" s="415" t="s">
        <v>187</v>
      </c>
      <c r="L22" s="415">
        <v>15801</v>
      </c>
      <c r="M22" s="374">
        <v>5810</v>
      </c>
      <c r="N22" s="113" t="s">
        <v>101</v>
      </c>
      <c r="O22" s="491" t="s">
        <v>177</v>
      </c>
      <c r="P22" s="374">
        <v>500</v>
      </c>
      <c r="Q22" s="491" t="s">
        <v>178</v>
      </c>
      <c r="R22" s="374">
        <v>1000</v>
      </c>
      <c r="S22" s="491" t="s">
        <v>179</v>
      </c>
      <c r="T22" s="374">
        <v>1500</v>
      </c>
      <c r="U22" s="491" t="s">
        <v>180</v>
      </c>
      <c r="V22" s="374">
        <v>2000</v>
      </c>
      <c r="W22" s="491" t="s">
        <v>181</v>
      </c>
      <c r="X22" s="374">
        <v>2500</v>
      </c>
      <c r="Y22" s="491" t="s">
        <v>161</v>
      </c>
      <c r="Z22" s="374">
        <v>3000</v>
      </c>
      <c r="AA22" s="491" t="s">
        <v>163</v>
      </c>
      <c r="AB22" s="374">
        <v>3500</v>
      </c>
      <c r="AC22" s="491" t="s">
        <v>167</v>
      </c>
      <c r="AD22" s="374">
        <v>4000</v>
      </c>
      <c r="AE22" s="491" t="s">
        <v>169</v>
      </c>
      <c r="AF22" s="374">
        <v>4500</v>
      </c>
      <c r="AG22" s="491" t="s">
        <v>170</v>
      </c>
      <c r="AH22" s="374">
        <v>5000</v>
      </c>
      <c r="AI22" s="491" t="s">
        <v>171</v>
      </c>
      <c r="AJ22" s="374">
        <v>5500</v>
      </c>
      <c r="AK22" s="491" t="s">
        <v>172</v>
      </c>
      <c r="AL22" s="374">
        <v>5810</v>
      </c>
      <c r="AM22" s="415"/>
      <c r="AN22" s="415"/>
      <c r="AO22" s="415"/>
      <c r="AP22" s="415"/>
      <c r="AQ22" s="415"/>
      <c r="AR22" s="415">
        <v>5810</v>
      </c>
      <c r="AS22" s="415"/>
      <c r="AT22" s="415"/>
      <c r="AU22" s="415" t="s">
        <v>182</v>
      </c>
      <c r="AV22" s="451" t="s">
        <v>137</v>
      </c>
    </row>
    <row r="23" s="451" customFormat="1" ht="105" customHeight="1" outlineLevel="1" spans="1:48">
      <c r="A23" s="415">
        <v>12</v>
      </c>
      <c r="B23" s="442" t="s">
        <v>188</v>
      </c>
      <c r="C23" s="430" t="s">
        <v>155</v>
      </c>
      <c r="D23" s="430" t="s">
        <v>156</v>
      </c>
      <c r="E23" s="430" t="s">
        <v>157</v>
      </c>
      <c r="F23" s="430" t="s">
        <v>128</v>
      </c>
      <c r="G23" s="430" t="s">
        <v>175</v>
      </c>
      <c r="H23" s="430" t="s">
        <v>50</v>
      </c>
      <c r="I23" s="430" t="s">
        <v>31</v>
      </c>
      <c r="J23" s="442" t="s">
        <v>189</v>
      </c>
      <c r="K23" s="415" t="s">
        <v>187</v>
      </c>
      <c r="L23" s="374">
        <v>18406.74</v>
      </c>
      <c r="M23" s="374">
        <v>6400</v>
      </c>
      <c r="N23" s="113" t="s">
        <v>101</v>
      </c>
      <c r="O23" s="491" t="s">
        <v>180</v>
      </c>
      <c r="P23" s="374">
        <v>800</v>
      </c>
      <c r="Q23" s="491" t="s">
        <v>181</v>
      </c>
      <c r="R23" s="374">
        <v>1200</v>
      </c>
      <c r="S23" s="491" t="s">
        <v>161</v>
      </c>
      <c r="T23" s="374">
        <v>1600</v>
      </c>
      <c r="U23" s="491" t="s">
        <v>162</v>
      </c>
      <c r="V23" s="374">
        <v>2000</v>
      </c>
      <c r="W23" s="491" t="s">
        <v>163</v>
      </c>
      <c r="X23" s="374">
        <v>2400</v>
      </c>
      <c r="Y23" s="491" t="s">
        <v>165</v>
      </c>
      <c r="Z23" s="374">
        <v>3200</v>
      </c>
      <c r="AA23" s="491" t="s">
        <v>167</v>
      </c>
      <c r="AB23" s="374">
        <v>4000</v>
      </c>
      <c r="AC23" s="491" t="s">
        <v>169</v>
      </c>
      <c r="AD23" s="374">
        <v>4800</v>
      </c>
      <c r="AE23" s="491" t="s">
        <v>171</v>
      </c>
      <c r="AF23" s="374">
        <v>5600</v>
      </c>
      <c r="AG23" s="491" t="s">
        <v>172</v>
      </c>
      <c r="AH23" s="374">
        <v>6400</v>
      </c>
      <c r="AI23" s="491" t="s">
        <v>172</v>
      </c>
      <c r="AJ23" s="374">
        <v>6400</v>
      </c>
      <c r="AK23" s="491" t="s">
        <v>172</v>
      </c>
      <c r="AL23" s="374">
        <v>6400</v>
      </c>
      <c r="AM23" s="511"/>
      <c r="AN23" s="374"/>
      <c r="AO23" s="374"/>
      <c r="AP23" s="374"/>
      <c r="AQ23" s="374"/>
      <c r="AR23" s="374">
        <v>6400</v>
      </c>
      <c r="AS23" s="374"/>
      <c r="AT23" s="374"/>
      <c r="AU23" s="374"/>
      <c r="AV23" s="451" t="s">
        <v>152</v>
      </c>
    </row>
    <row r="24" s="451" customFormat="1" ht="186.95" customHeight="1" outlineLevel="1" spans="1:48">
      <c r="A24" s="415">
        <v>13</v>
      </c>
      <c r="B24" s="442" t="s">
        <v>190</v>
      </c>
      <c r="C24" s="430" t="s">
        <v>191</v>
      </c>
      <c r="D24" s="430" t="s">
        <v>156</v>
      </c>
      <c r="E24" s="430" t="s">
        <v>157</v>
      </c>
      <c r="F24" s="430" t="s">
        <v>128</v>
      </c>
      <c r="G24" s="430" t="s">
        <v>129</v>
      </c>
      <c r="H24" s="430" t="s">
        <v>50</v>
      </c>
      <c r="I24" s="430" t="s">
        <v>31</v>
      </c>
      <c r="J24" s="442" t="s">
        <v>192</v>
      </c>
      <c r="K24" s="415" t="s">
        <v>193</v>
      </c>
      <c r="L24" s="415">
        <v>14816</v>
      </c>
      <c r="M24" s="415">
        <v>13500</v>
      </c>
      <c r="N24" s="113" t="s">
        <v>194</v>
      </c>
      <c r="O24" s="491" t="s">
        <v>195</v>
      </c>
      <c r="P24" s="415">
        <v>1125</v>
      </c>
      <c r="Q24" s="491" t="s">
        <v>196</v>
      </c>
      <c r="R24" s="415">
        <v>2250</v>
      </c>
      <c r="S24" s="491" t="s">
        <v>197</v>
      </c>
      <c r="T24" s="415">
        <v>3375</v>
      </c>
      <c r="U24" s="491" t="s">
        <v>177</v>
      </c>
      <c r="V24" s="415">
        <v>4500</v>
      </c>
      <c r="W24" s="491" t="s">
        <v>178</v>
      </c>
      <c r="X24" s="415">
        <v>5625</v>
      </c>
      <c r="Y24" s="491" t="s">
        <v>179</v>
      </c>
      <c r="Z24" s="415">
        <v>6750</v>
      </c>
      <c r="AA24" s="491" t="s">
        <v>180</v>
      </c>
      <c r="AB24" s="415">
        <v>7875</v>
      </c>
      <c r="AC24" s="491" t="s">
        <v>181</v>
      </c>
      <c r="AD24" s="415">
        <v>9000</v>
      </c>
      <c r="AE24" s="491" t="s">
        <v>161</v>
      </c>
      <c r="AF24" s="415">
        <v>10125</v>
      </c>
      <c r="AG24" s="491" t="s">
        <v>162</v>
      </c>
      <c r="AH24" s="415">
        <v>11250</v>
      </c>
      <c r="AI24" s="491" t="s">
        <v>198</v>
      </c>
      <c r="AJ24" s="415">
        <v>12375</v>
      </c>
      <c r="AK24" s="491" t="s">
        <v>163</v>
      </c>
      <c r="AL24" s="427">
        <v>13500</v>
      </c>
      <c r="AM24" s="476"/>
      <c r="AN24" s="414"/>
      <c r="AO24" s="415"/>
      <c r="AP24" s="415"/>
      <c r="AQ24" s="415"/>
      <c r="AR24" s="415">
        <v>13500</v>
      </c>
      <c r="AS24" s="415"/>
      <c r="AT24" s="415"/>
      <c r="AU24" s="415" t="s">
        <v>182</v>
      </c>
      <c r="AV24" s="451" t="s">
        <v>137</v>
      </c>
    </row>
    <row r="25" s="451" customFormat="1" ht="119.1" customHeight="1" outlineLevel="1" spans="1:264">
      <c r="A25" s="415">
        <v>14</v>
      </c>
      <c r="B25" s="113" t="s">
        <v>199</v>
      </c>
      <c r="C25" s="90" t="s">
        <v>155</v>
      </c>
      <c r="D25" s="90" t="s">
        <v>156</v>
      </c>
      <c r="E25" s="90" t="s">
        <v>157</v>
      </c>
      <c r="F25" s="90" t="s">
        <v>128</v>
      </c>
      <c r="G25" s="90" t="s">
        <v>158</v>
      </c>
      <c r="H25" s="90" t="s">
        <v>50</v>
      </c>
      <c r="I25" s="90" t="s">
        <v>31</v>
      </c>
      <c r="J25" s="113" t="s">
        <v>200</v>
      </c>
      <c r="K25" s="79" t="s">
        <v>70</v>
      </c>
      <c r="L25" s="79">
        <v>2209</v>
      </c>
      <c r="M25" s="79">
        <v>2000</v>
      </c>
      <c r="N25" s="113" t="s">
        <v>101</v>
      </c>
      <c r="O25" s="90" t="s">
        <v>201</v>
      </c>
      <c r="P25" s="79">
        <v>180</v>
      </c>
      <c r="Q25" s="90" t="s">
        <v>202</v>
      </c>
      <c r="R25" s="79">
        <v>360</v>
      </c>
      <c r="S25" s="90" t="s">
        <v>203</v>
      </c>
      <c r="T25" s="79">
        <v>540</v>
      </c>
      <c r="U25" s="90" t="s">
        <v>204</v>
      </c>
      <c r="V25" s="79">
        <v>700</v>
      </c>
      <c r="W25" s="90" t="s">
        <v>205</v>
      </c>
      <c r="X25" s="79">
        <v>880</v>
      </c>
      <c r="Y25" s="90" t="s">
        <v>206</v>
      </c>
      <c r="Z25" s="79">
        <v>1060</v>
      </c>
      <c r="AA25" s="90" t="s">
        <v>207</v>
      </c>
      <c r="AB25" s="79">
        <v>1240</v>
      </c>
      <c r="AC25" s="90" t="s">
        <v>208</v>
      </c>
      <c r="AD25" s="79">
        <v>1420</v>
      </c>
      <c r="AE25" s="90" t="s">
        <v>209</v>
      </c>
      <c r="AF25" s="79">
        <v>1600</v>
      </c>
      <c r="AG25" s="90" t="s">
        <v>210</v>
      </c>
      <c r="AH25" s="79">
        <v>1780</v>
      </c>
      <c r="AI25" s="90" t="s">
        <v>211</v>
      </c>
      <c r="AJ25" s="79">
        <v>1900</v>
      </c>
      <c r="AK25" s="90" t="s">
        <v>212</v>
      </c>
      <c r="AL25" s="396">
        <v>2000</v>
      </c>
      <c r="AM25" s="476"/>
      <c r="AN25" s="397"/>
      <c r="AO25" s="79"/>
      <c r="AP25" s="79"/>
      <c r="AQ25" s="79"/>
      <c r="AR25" s="79">
        <v>2000</v>
      </c>
      <c r="AS25" s="79"/>
      <c r="AT25" s="79"/>
      <c r="AU25" s="79"/>
      <c r="AV25" s="451" t="s">
        <v>137</v>
      </c>
      <c r="IX25" s="73"/>
      <c r="IY25" s="73"/>
      <c r="IZ25" s="73"/>
      <c r="JA25" s="73"/>
      <c r="JB25" s="73"/>
      <c r="JC25" s="73"/>
      <c r="JD25" s="73"/>
    </row>
    <row r="26" s="451" customFormat="1" ht="129.95" customHeight="1" outlineLevel="1" spans="1:264">
      <c r="A26" s="415">
        <v>15</v>
      </c>
      <c r="B26" s="113" t="s">
        <v>213</v>
      </c>
      <c r="C26" s="90" t="s">
        <v>155</v>
      </c>
      <c r="D26" s="90" t="s">
        <v>156</v>
      </c>
      <c r="E26" s="90" t="s">
        <v>157</v>
      </c>
      <c r="F26" s="90" t="s">
        <v>128</v>
      </c>
      <c r="G26" s="90" t="s">
        <v>158</v>
      </c>
      <c r="H26" s="90" t="s">
        <v>50</v>
      </c>
      <c r="I26" s="90" t="s">
        <v>31</v>
      </c>
      <c r="J26" s="113" t="s">
        <v>214</v>
      </c>
      <c r="K26" s="79" t="s">
        <v>70</v>
      </c>
      <c r="L26" s="79">
        <v>2278</v>
      </c>
      <c r="M26" s="79">
        <v>2000</v>
      </c>
      <c r="N26" s="113" t="s">
        <v>101</v>
      </c>
      <c r="O26" s="90" t="s">
        <v>201</v>
      </c>
      <c r="P26" s="79">
        <v>180</v>
      </c>
      <c r="Q26" s="90" t="s">
        <v>202</v>
      </c>
      <c r="R26" s="79">
        <v>360</v>
      </c>
      <c r="S26" s="90" t="s">
        <v>203</v>
      </c>
      <c r="T26" s="79">
        <v>540</v>
      </c>
      <c r="U26" s="90" t="s">
        <v>204</v>
      </c>
      <c r="V26" s="79">
        <v>700</v>
      </c>
      <c r="W26" s="90" t="s">
        <v>205</v>
      </c>
      <c r="X26" s="79">
        <v>880</v>
      </c>
      <c r="Y26" s="90" t="s">
        <v>206</v>
      </c>
      <c r="Z26" s="79">
        <v>1060</v>
      </c>
      <c r="AA26" s="90" t="s">
        <v>207</v>
      </c>
      <c r="AB26" s="79">
        <v>1240</v>
      </c>
      <c r="AC26" s="90" t="s">
        <v>208</v>
      </c>
      <c r="AD26" s="79">
        <v>1420</v>
      </c>
      <c r="AE26" s="90" t="s">
        <v>209</v>
      </c>
      <c r="AF26" s="79">
        <v>1600</v>
      </c>
      <c r="AG26" s="90" t="s">
        <v>210</v>
      </c>
      <c r="AH26" s="79">
        <v>1780</v>
      </c>
      <c r="AI26" s="90" t="s">
        <v>211</v>
      </c>
      <c r="AJ26" s="79">
        <v>1900</v>
      </c>
      <c r="AK26" s="90" t="s">
        <v>212</v>
      </c>
      <c r="AL26" s="396">
        <v>2000</v>
      </c>
      <c r="AM26" s="476"/>
      <c r="AN26" s="397"/>
      <c r="AO26" s="79"/>
      <c r="AP26" s="79"/>
      <c r="AQ26" s="79"/>
      <c r="AR26" s="79">
        <v>2000</v>
      </c>
      <c r="AS26" s="79"/>
      <c r="AT26" s="79"/>
      <c r="AU26" s="79"/>
      <c r="AV26" s="451" t="s">
        <v>137</v>
      </c>
      <c r="IX26" s="73"/>
      <c r="IY26" s="73"/>
      <c r="IZ26" s="73"/>
      <c r="JA26" s="73"/>
      <c r="JB26" s="73"/>
      <c r="JC26" s="73"/>
      <c r="JD26" s="73"/>
    </row>
    <row r="27" s="451" customFormat="1" ht="409.5" outlineLevel="1" spans="1:48">
      <c r="A27" s="415">
        <v>16</v>
      </c>
      <c r="B27" s="295" t="s">
        <v>215</v>
      </c>
      <c r="C27" s="430" t="s">
        <v>216</v>
      </c>
      <c r="D27" s="430" t="s">
        <v>156</v>
      </c>
      <c r="E27" s="430" t="s">
        <v>157</v>
      </c>
      <c r="F27" s="430" t="s">
        <v>217</v>
      </c>
      <c r="G27" s="430" t="s">
        <v>49</v>
      </c>
      <c r="H27" s="430" t="s">
        <v>50</v>
      </c>
      <c r="I27" s="430" t="s">
        <v>51</v>
      </c>
      <c r="J27" s="442" t="s">
        <v>176</v>
      </c>
      <c r="K27" s="415" t="s">
        <v>218</v>
      </c>
      <c r="L27" s="415">
        <v>227747.94</v>
      </c>
      <c r="M27" s="415">
        <v>68324</v>
      </c>
      <c r="N27" s="436" t="s">
        <v>219</v>
      </c>
      <c r="O27" s="448" t="s">
        <v>220</v>
      </c>
      <c r="P27" s="476">
        <v>5306</v>
      </c>
      <c r="Q27" s="506" t="s">
        <v>221</v>
      </c>
      <c r="R27" s="415">
        <v>10083</v>
      </c>
      <c r="S27" s="430" t="s">
        <v>222</v>
      </c>
      <c r="T27" s="415">
        <v>14860</v>
      </c>
      <c r="U27" s="430" t="s">
        <v>223</v>
      </c>
      <c r="V27" s="415">
        <v>19637</v>
      </c>
      <c r="W27" s="430" t="s">
        <v>224</v>
      </c>
      <c r="X27" s="415">
        <v>24973</v>
      </c>
      <c r="Y27" s="430" t="s">
        <v>225</v>
      </c>
      <c r="Z27" s="415">
        <v>30309</v>
      </c>
      <c r="AA27" s="430" t="s">
        <v>226</v>
      </c>
      <c r="AB27" s="415">
        <v>36205</v>
      </c>
      <c r="AC27" s="430" t="s">
        <v>227</v>
      </c>
      <c r="AD27" s="415">
        <v>41103</v>
      </c>
      <c r="AE27" s="430" t="s">
        <v>228</v>
      </c>
      <c r="AF27" s="415">
        <v>46329</v>
      </c>
      <c r="AG27" s="430" t="s">
        <v>229</v>
      </c>
      <c r="AH27" s="415">
        <v>55381</v>
      </c>
      <c r="AI27" s="430" t="s">
        <v>230</v>
      </c>
      <c r="AJ27" s="415">
        <v>60279</v>
      </c>
      <c r="AK27" s="430" t="s">
        <v>231</v>
      </c>
      <c r="AL27" s="415">
        <v>68324</v>
      </c>
      <c r="AM27" s="391"/>
      <c r="AN27" s="415"/>
      <c r="AO27" s="415"/>
      <c r="AP27" s="415"/>
      <c r="AQ27" s="415"/>
      <c r="AR27" s="415"/>
      <c r="AS27" s="415"/>
      <c r="AT27" s="415">
        <v>68324</v>
      </c>
      <c r="AU27" s="79" t="s">
        <v>182</v>
      </c>
      <c r="AV27" s="516" t="s">
        <v>122</v>
      </c>
    </row>
    <row r="28" s="451" customFormat="1" ht="260.1" customHeight="1" outlineLevel="1" spans="1:48">
      <c r="A28" s="415">
        <v>17</v>
      </c>
      <c r="B28" s="442" t="s">
        <v>232</v>
      </c>
      <c r="C28" s="430" t="s">
        <v>233</v>
      </c>
      <c r="D28" s="430" t="s">
        <v>156</v>
      </c>
      <c r="E28" s="430" t="s">
        <v>157</v>
      </c>
      <c r="F28" s="430" t="s">
        <v>128</v>
      </c>
      <c r="G28" s="430" t="s">
        <v>158</v>
      </c>
      <c r="H28" s="430" t="s">
        <v>50</v>
      </c>
      <c r="I28" s="430" t="s">
        <v>51</v>
      </c>
      <c r="J28" s="442" t="s">
        <v>234</v>
      </c>
      <c r="K28" s="415" t="s">
        <v>193</v>
      </c>
      <c r="L28" s="415">
        <v>208199</v>
      </c>
      <c r="M28" s="415">
        <v>23841</v>
      </c>
      <c r="N28" s="113" t="s">
        <v>235</v>
      </c>
      <c r="O28" s="430" t="s">
        <v>236</v>
      </c>
      <c r="P28" s="493">
        <v>1373.15</v>
      </c>
      <c r="Q28" s="391" t="s">
        <v>237</v>
      </c>
      <c r="R28" s="391">
        <f>P28+368.96</f>
        <v>1742.11</v>
      </c>
      <c r="S28" s="391" t="s">
        <v>238</v>
      </c>
      <c r="T28" s="391">
        <f>R28+5176.37</f>
        <v>6918.48</v>
      </c>
      <c r="U28" s="391" t="s">
        <v>239</v>
      </c>
      <c r="V28" s="391">
        <f>779.28+T28</f>
        <v>7697.76</v>
      </c>
      <c r="W28" s="391" t="s">
        <v>240</v>
      </c>
      <c r="X28" s="391">
        <f>V28+2306.72</f>
        <v>10004.48</v>
      </c>
      <c r="Y28" s="391" t="s">
        <v>241</v>
      </c>
      <c r="Z28" s="391">
        <f>X28+693.58</f>
        <v>10698.06</v>
      </c>
      <c r="AA28" s="391" t="s">
        <v>242</v>
      </c>
      <c r="AB28" s="391">
        <f>1865.64+Z28</f>
        <v>12563.7</v>
      </c>
      <c r="AC28" s="391" t="s">
        <v>243</v>
      </c>
      <c r="AD28" s="391">
        <f>AB28+1682.88</f>
        <v>14246.58</v>
      </c>
      <c r="AE28" s="391" t="s">
        <v>244</v>
      </c>
      <c r="AF28" s="391">
        <f>2384.61+AD28</f>
        <v>16631.19</v>
      </c>
      <c r="AG28" s="391" t="s">
        <v>245</v>
      </c>
      <c r="AH28" s="391">
        <f>AF28+1929.36</f>
        <v>18560.55</v>
      </c>
      <c r="AI28" s="391" t="s">
        <v>246</v>
      </c>
      <c r="AJ28" s="391">
        <f>2688.13+AH28</f>
        <v>21248.68</v>
      </c>
      <c r="AK28" s="391" t="s">
        <v>247</v>
      </c>
      <c r="AL28" s="391">
        <v>23841</v>
      </c>
      <c r="AM28" s="391"/>
      <c r="AN28" s="391"/>
      <c r="AO28" s="391"/>
      <c r="AP28" s="391"/>
      <c r="AQ28" s="391"/>
      <c r="AR28" s="391"/>
      <c r="AS28" s="391"/>
      <c r="AT28" s="391">
        <v>23841.11</v>
      </c>
      <c r="AU28" s="415"/>
      <c r="AV28" s="451" t="s">
        <v>64</v>
      </c>
    </row>
    <row r="29" s="451" customFormat="1" ht="110.1" customHeight="1" outlineLevel="1" spans="1:48">
      <c r="A29" s="415">
        <v>18</v>
      </c>
      <c r="B29" s="442" t="s">
        <v>248</v>
      </c>
      <c r="C29" s="430" t="s">
        <v>249</v>
      </c>
      <c r="D29" s="430" t="s">
        <v>156</v>
      </c>
      <c r="E29" s="430" t="s">
        <v>157</v>
      </c>
      <c r="F29" s="430" t="s">
        <v>128</v>
      </c>
      <c r="G29" s="430" t="s">
        <v>158</v>
      </c>
      <c r="H29" s="430" t="s">
        <v>50</v>
      </c>
      <c r="I29" s="430" t="s">
        <v>51</v>
      </c>
      <c r="J29" s="442" t="s">
        <v>250</v>
      </c>
      <c r="K29" s="415" t="s">
        <v>251</v>
      </c>
      <c r="L29" s="415">
        <v>190000</v>
      </c>
      <c r="M29" s="415">
        <v>11745</v>
      </c>
      <c r="N29" s="113" t="s">
        <v>252</v>
      </c>
      <c r="O29" s="415" t="s">
        <v>253</v>
      </c>
      <c r="P29" s="415">
        <v>979</v>
      </c>
      <c r="Q29" s="415" t="s">
        <v>254</v>
      </c>
      <c r="R29" s="415">
        <v>1957</v>
      </c>
      <c r="S29" s="415" t="s">
        <v>255</v>
      </c>
      <c r="T29" s="415">
        <v>2936</v>
      </c>
      <c r="U29" s="415" t="s">
        <v>256</v>
      </c>
      <c r="V29" s="415">
        <v>3915</v>
      </c>
      <c r="W29" s="415" t="s">
        <v>257</v>
      </c>
      <c r="X29" s="415">
        <v>4894</v>
      </c>
      <c r="Y29" s="415" t="s">
        <v>258</v>
      </c>
      <c r="Z29" s="415">
        <v>5873</v>
      </c>
      <c r="AA29" s="415" t="s">
        <v>259</v>
      </c>
      <c r="AB29" s="415">
        <v>6852</v>
      </c>
      <c r="AC29" s="415" t="s">
        <v>260</v>
      </c>
      <c r="AD29" s="415">
        <v>7831</v>
      </c>
      <c r="AE29" s="415" t="s">
        <v>261</v>
      </c>
      <c r="AF29" s="415">
        <v>8810</v>
      </c>
      <c r="AG29" s="415" t="s">
        <v>262</v>
      </c>
      <c r="AH29" s="415">
        <v>9789</v>
      </c>
      <c r="AI29" s="415" t="s">
        <v>263</v>
      </c>
      <c r="AJ29" s="415">
        <v>10850</v>
      </c>
      <c r="AK29" s="415" t="s">
        <v>264</v>
      </c>
      <c r="AL29" s="415">
        <v>11745</v>
      </c>
      <c r="AM29" s="415"/>
      <c r="AN29" s="415"/>
      <c r="AO29" s="415"/>
      <c r="AP29" s="415"/>
      <c r="AQ29" s="415"/>
      <c r="AR29" s="415"/>
      <c r="AS29" s="415"/>
      <c r="AT29" s="415">
        <v>11745</v>
      </c>
      <c r="AU29" s="415"/>
      <c r="AV29" s="451" t="s">
        <v>64</v>
      </c>
    </row>
    <row r="30" s="451" customFormat="1" ht="117.95" customHeight="1" outlineLevel="1" spans="1:48">
      <c r="A30" s="415">
        <v>19</v>
      </c>
      <c r="B30" s="442" t="s">
        <v>265</v>
      </c>
      <c r="C30" s="430" t="s">
        <v>266</v>
      </c>
      <c r="D30" s="430" t="s">
        <v>156</v>
      </c>
      <c r="E30" s="430" t="s">
        <v>157</v>
      </c>
      <c r="F30" s="430" t="s">
        <v>128</v>
      </c>
      <c r="G30" s="430" t="s">
        <v>158</v>
      </c>
      <c r="H30" s="430" t="s">
        <v>50</v>
      </c>
      <c r="I30" s="430" t="s">
        <v>51</v>
      </c>
      <c r="J30" s="442" t="s">
        <v>186</v>
      </c>
      <c r="K30" s="415" t="s">
        <v>251</v>
      </c>
      <c r="L30" s="415">
        <v>120000</v>
      </c>
      <c r="M30" s="415">
        <v>50000</v>
      </c>
      <c r="N30" s="113" t="s">
        <v>267</v>
      </c>
      <c r="O30" s="415" t="s">
        <v>268</v>
      </c>
      <c r="P30" s="415">
        <v>4200</v>
      </c>
      <c r="Q30" s="415" t="s">
        <v>269</v>
      </c>
      <c r="R30" s="415">
        <v>8400</v>
      </c>
      <c r="S30" s="415" t="s">
        <v>270</v>
      </c>
      <c r="T30" s="415">
        <v>12600</v>
      </c>
      <c r="U30" s="415" t="s">
        <v>271</v>
      </c>
      <c r="V30" s="415">
        <v>16800</v>
      </c>
      <c r="W30" s="415" t="s">
        <v>272</v>
      </c>
      <c r="X30" s="415">
        <v>21000</v>
      </c>
      <c r="Y30" s="415" t="s">
        <v>273</v>
      </c>
      <c r="Z30" s="415">
        <v>25200</v>
      </c>
      <c r="AA30" s="415" t="s">
        <v>274</v>
      </c>
      <c r="AB30" s="415">
        <v>29400</v>
      </c>
      <c r="AC30" s="415" t="s">
        <v>275</v>
      </c>
      <c r="AD30" s="415">
        <v>33600</v>
      </c>
      <c r="AE30" s="415" t="s">
        <v>276</v>
      </c>
      <c r="AF30" s="415">
        <v>37800</v>
      </c>
      <c r="AG30" s="415" t="s">
        <v>277</v>
      </c>
      <c r="AH30" s="415">
        <v>42000</v>
      </c>
      <c r="AI30" s="415" t="s">
        <v>278</v>
      </c>
      <c r="AJ30" s="415">
        <v>46200</v>
      </c>
      <c r="AK30" s="415" t="s">
        <v>279</v>
      </c>
      <c r="AL30" s="415">
        <v>50000</v>
      </c>
      <c r="AM30" s="415"/>
      <c r="AN30" s="415"/>
      <c r="AO30" s="415"/>
      <c r="AP30" s="415"/>
      <c r="AQ30" s="415"/>
      <c r="AR30" s="415"/>
      <c r="AS30" s="415"/>
      <c r="AT30" s="415">
        <v>50000</v>
      </c>
      <c r="AU30" s="415"/>
      <c r="AV30" s="451" t="s">
        <v>64</v>
      </c>
    </row>
    <row r="31" s="451" customFormat="1" ht="117.95" customHeight="1" outlineLevel="1" spans="1:48">
      <c r="A31" s="415">
        <v>20</v>
      </c>
      <c r="B31" s="442" t="s">
        <v>280</v>
      </c>
      <c r="C31" s="430" t="s">
        <v>281</v>
      </c>
      <c r="D31" s="430" t="s">
        <v>156</v>
      </c>
      <c r="E31" s="430" t="s">
        <v>157</v>
      </c>
      <c r="F31" s="430" t="s">
        <v>128</v>
      </c>
      <c r="G31" s="430" t="s">
        <v>158</v>
      </c>
      <c r="H31" s="430" t="s">
        <v>50</v>
      </c>
      <c r="I31" s="430" t="s">
        <v>51</v>
      </c>
      <c r="J31" s="442" t="s">
        <v>282</v>
      </c>
      <c r="K31" s="415" t="s">
        <v>283</v>
      </c>
      <c r="L31" s="415">
        <v>21161.47</v>
      </c>
      <c r="M31" s="415">
        <v>3000</v>
      </c>
      <c r="N31" s="113" t="s">
        <v>101</v>
      </c>
      <c r="O31" s="430" t="s">
        <v>284</v>
      </c>
      <c r="P31" s="415">
        <v>250</v>
      </c>
      <c r="Q31" s="430" t="s">
        <v>285</v>
      </c>
      <c r="R31" s="415">
        <v>500</v>
      </c>
      <c r="S31" s="430" t="s">
        <v>286</v>
      </c>
      <c r="T31" s="415">
        <v>750</v>
      </c>
      <c r="U31" s="430" t="s">
        <v>287</v>
      </c>
      <c r="V31" s="415">
        <v>1000</v>
      </c>
      <c r="W31" s="430" t="s">
        <v>288</v>
      </c>
      <c r="X31" s="415">
        <v>1250</v>
      </c>
      <c r="Y31" s="430" t="s">
        <v>289</v>
      </c>
      <c r="Z31" s="415">
        <v>1500</v>
      </c>
      <c r="AA31" s="430" t="s">
        <v>290</v>
      </c>
      <c r="AB31" s="415">
        <v>1750</v>
      </c>
      <c r="AC31" s="430" t="s">
        <v>291</v>
      </c>
      <c r="AD31" s="415">
        <v>2000</v>
      </c>
      <c r="AE31" s="430" t="s">
        <v>292</v>
      </c>
      <c r="AF31" s="415">
        <v>2250</v>
      </c>
      <c r="AG31" s="430" t="s">
        <v>293</v>
      </c>
      <c r="AH31" s="415">
        <v>2500</v>
      </c>
      <c r="AI31" s="430" t="s">
        <v>294</v>
      </c>
      <c r="AJ31" s="415">
        <v>2750</v>
      </c>
      <c r="AK31" s="430" t="s">
        <v>295</v>
      </c>
      <c r="AL31" s="415">
        <v>3000</v>
      </c>
      <c r="AM31" s="415"/>
      <c r="AN31" s="415"/>
      <c r="AO31" s="415"/>
      <c r="AP31" s="415"/>
      <c r="AQ31" s="415"/>
      <c r="AR31" s="415"/>
      <c r="AS31" s="415"/>
      <c r="AT31" s="415">
        <v>3000</v>
      </c>
      <c r="AU31" s="415"/>
      <c r="AV31" s="451" t="s">
        <v>64</v>
      </c>
    </row>
    <row r="32" s="451" customFormat="1" ht="162.95" customHeight="1" outlineLevel="1" spans="1:48">
      <c r="A32" s="415">
        <v>21</v>
      </c>
      <c r="B32" s="442" t="s">
        <v>296</v>
      </c>
      <c r="C32" s="430" t="s">
        <v>281</v>
      </c>
      <c r="D32" s="430" t="s">
        <v>156</v>
      </c>
      <c r="E32" s="430" t="s">
        <v>157</v>
      </c>
      <c r="F32" s="430" t="s">
        <v>128</v>
      </c>
      <c r="G32" s="430" t="s">
        <v>158</v>
      </c>
      <c r="H32" s="430" t="s">
        <v>50</v>
      </c>
      <c r="I32" s="430" t="s">
        <v>51</v>
      </c>
      <c r="J32" s="442" t="s">
        <v>297</v>
      </c>
      <c r="K32" s="415" t="s">
        <v>187</v>
      </c>
      <c r="L32" s="415">
        <v>99882</v>
      </c>
      <c r="M32" s="415">
        <v>27000</v>
      </c>
      <c r="N32" s="113" t="s">
        <v>101</v>
      </c>
      <c r="O32" s="430" t="s">
        <v>298</v>
      </c>
      <c r="P32" s="415">
        <f>M32/12</f>
        <v>2250</v>
      </c>
      <c r="Q32" s="430" t="s">
        <v>299</v>
      </c>
      <c r="R32" s="415">
        <f>P32*2</f>
        <v>4500</v>
      </c>
      <c r="S32" s="430" t="s">
        <v>300</v>
      </c>
      <c r="T32" s="415">
        <f>P32*3</f>
        <v>6750</v>
      </c>
      <c r="U32" s="430" t="s">
        <v>109</v>
      </c>
      <c r="V32" s="415">
        <v>9000</v>
      </c>
      <c r="W32" s="430" t="s">
        <v>285</v>
      </c>
      <c r="X32" s="415">
        <f>V32+P32</f>
        <v>11250</v>
      </c>
      <c r="Y32" s="430" t="s">
        <v>301</v>
      </c>
      <c r="Z32" s="415">
        <f>X32+P32</f>
        <v>13500</v>
      </c>
      <c r="AA32" s="430" t="s">
        <v>302</v>
      </c>
      <c r="AB32" s="415">
        <f>Z32+P32</f>
        <v>15750</v>
      </c>
      <c r="AC32" s="430" t="s">
        <v>289</v>
      </c>
      <c r="AD32" s="415">
        <f>AB32+P32</f>
        <v>18000</v>
      </c>
      <c r="AE32" s="430" t="s">
        <v>291</v>
      </c>
      <c r="AF32" s="415">
        <f>AD32+P32</f>
        <v>20250</v>
      </c>
      <c r="AG32" s="430" t="s">
        <v>303</v>
      </c>
      <c r="AH32" s="415">
        <f>AF32+P32</f>
        <v>22500</v>
      </c>
      <c r="AI32" s="430" t="s">
        <v>304</v>
      </c>
      <c r="AJ32" s="415">
        <f>AH32+P32</f>
        <v>24750</v>
      </c>
      <c r="AK32" s="430" t="s">
        <v>295</v>
      </c>
      <c r="AL32" s="415">
        <v>27000</v>
      </c>
      <c r="AM32" s="415"/>
      <c r="AN32" s="415"/>
      <c r="AO32" s="415"/>
      <c r="AP32" s="415"/>
      <c r="AQ32" s="415"/>
      <c r="AR32" s="415"/>
      <c r="AS32" s="415"/>
      <c r="AT32" s="415">
        <v>27000</v>
      </c>
      <c r="AU32" s="415"/>
      <c r="AV32" s="451" t="s">
        <v>64</v>
      </c>
    </row>
    <row r="33" s="451" customFormat="1" ht="95.1" customHeight="1" outlineLevel="1" spans="1:264">
      <c r="A33" s="415">
        <v>22</v>
      </c>
      <c r="B33" s="113" t="s">
        <v>305</v>
      </c>
      <c r="C33" s="90" t="s">
        <v>249</v>
      </c>
      <c r="D33" s="90" t="s">
        <v>156</v>
      </c>
      <c r="E33" s="90" t="s">
        <v>157</v>
      </c>
      <c r="F33" s="90" t="s">
        <v>128</v>
      </c>
      <c r="G33" s="90" t="s">
        <v>158</v>
      </c>
      <c r="H33" s="90" t="s">
        <v>50</v>
      </c>
      <c r="I33" s="340" t="s">
        <v>51</v>
      </c>
      <c r="J33" s="113" t="s">
        <v>306</v>
      </c>
      <c r="K33" s="79" t="s">
        <v>307</v>
      </c>
      <c r="L33" s="79">
        <v>11422.3176</v>
      </c>
      <c r="M33" s="79">
        <v>5950</v>
      </c>
      <c r="N33" s="436" t="s">
        <v>308</v>
      </c>
      <c r="O33" s="79" t="s">
        <v>309</v>
      </c>
      <c r="P33" s="79">
        <v>400</v>
      </c>
      <c r="Q33" s="79" t="s">
        <v>310</v>
      </c>
      <c r="R33" s="79">
        <v>800</v>
      </c>
      <c r="S33" s="79" t="s">
        <v>311</v>
      </c>
      <c r="T33" s="79">
        <v>1250</v>
      </c>
      <c r="U33" s="79" t="s">
        <v>312</v>
      </c>
      <c r="V33" s="79">
        <v>1650</v>
      </c>
      <c r="W33" s="79" t="s">
        <v>313</v>
      </c>
      <c r="X33" s="79">
        <v>2050</v>
      </c>
      <c r="Y33" s="79" t="s">
        <v>314</v>
      </c>
      <c r="Z33" s="79">
        <v>2450</v>
      </c>
      <c r="AA33" s="79" t="s">
        <v>315</v>
      </c>
      <c r="AB33" s="79">
        <v>2950</v>
      </c>
      <c r="AC33" s="79" t="s">
        <v>316</v>
      </c>
      <c r="AD33" s="79">
        <v>3450</v>
      </c>
      <c r="AE33" s="79" t="s">
        <v>317</v>
      </c>
      <c r="AF33" s="79">
        <v>4000</v>
      </c>
      <c r="AG33" s="79" t="s">
        <v>318</v>
      </c>
      <c r="AH33" s="79">
        <v>4550</v>
      </c>
      <c r="AI33" s="90" t="s">
        <v>319</v>
      </c>
      <c r="AJ33" s="79">
        <v>5450</v>
      </c>
      <c r="AK33" s="90" t="s">
        <v>320</v>
      </c>
      <c r="AL33" s="79">
        <v>5950</v>
      </c>
      <c r="AM33" s="79"/>
      <c r="AN33" s="79"/>
      <c r="AO33" s="79"/>
      <c r="AP33" s="79"/>
      <c r="AQ33" s="79"/>
      <c r="AR33" s="79"/>
      <c r="AS33" s="79"/>
      <c r="AT33" s="79">
        <v>5950</v>
      </c>
      <c r="AU33" s="79"/>
      <c r="AV33" s="451" t="s">
        <v>64</v>
      </c>
      <c r="IX33" s="73"/>
      <c r="IY33" s="73"/>
      <c r="IZ33" s="73"/>
      <c r="JA33" s="73"/>
      <c r="JB33" s="73"/>
      <c r="JC33" s="73"/>
      <c r="JD33" s="73"/>
    </row>
    <row r="34" s="451" customFormat="1" ht="147" customHeight="1" outlineLevel="1" spans="1:264">
      <c r="A34" s="415">
        <v>23</v>
      </c>
      <c r="B34" s="113" t="s">
        <v>321</v>
      </c>
      <c r="C34" s="90" t="s">
        <v>322</v>
      </c>
      <c r="D34" s="90" t="s">
        <v>156</v>
      </c>
      <c r="E34" s="90" t="s">
        <v>157</v>
      </c>
      <c r="F34" s="90" t="s">
        <v>128</v>
      </c>
      <c r="G34" s="90" t="s">
        <v>158</v>
      </c>
      <c r="H34" s="90" t="s">
        <v>50</v>
      </c>
      <c r="I34" s="340" t="s">
        <v>51</v>
      </c>
      <c r="J34" s="113" t="s">
        <v>323</v>
      </c>
      <c r="K34" s="79" t="s">
        <v>307</v>
      </c>
      <c r="L34" s="79">
        <v>150000</v>
      </c>
      <c r="M34" s="79">
        <v>50000</v>
      </c>
      <c r="N34" s="436" t="s">
        <v>324</v>
      </c>
      <c r="O34" s="79" t="s">
        <v>325</v>
      </c>
      <c r="P34" s="79">
        <v>4200</v>
      </c>
      <c r="Q34" s="79" t="s">
        <v>326</v>
      </c>
      <c r="R34" s="79">
        <v>8400</v>
      </c>
      <c r="S34" s="79" t="s">
        <v>327</v>
      </c>
      <c r="T34" s="79">
        <v>12600</v>
      </c>
      <c r="U34" s="79" t="s">
        <v>328</v>
      </c>
      <c r="V34" s="79">
        <v>16800</v>
      </c>
      <c r="W34" s="79" t="s">
        <v>329</v>
      </c>
      <c r="X34" s="79">
        <v>21000</v>
      </c>
      <c r="Y34" s="79" t="s">
        <v>330</v>
      </c>
      <c r="Z34" s="79">
        <v>25200</v>
      </c>
      <c r="AA34" s="79" t="s">
        <v>331</v>
      </c>
      <c r="AB34" s="79">
        <v>29400</v>
      </c>
      <c r="AC34" s="79" t="s">
        <v>332</v>
      </c>
      <c r="AD34" s="79">
        <v>33600</v>
      </c>
      <c r="AE34" s="79" t="s">
        <v>333</v>
      </c>
      <c r="AF34" s="79">
        <v>37800</v>
      </c>
      <c r="AG34" s="79" t="s">
        <v>334</v>
      </c>
      <c r="AH34" s="79">
        <v>42000</v>
      </c>
      <c r="AI34" s="79" t="s">
        <v>335</v>
      </c>
      <c r="AJ34" s="79">
        <v>46000</v>
      </c>
      <c r="AK34" s="79" t="s">
        <v>336</v>
      </c>
      <c r="AL34" s="79">
        <v>50000</v>
      </c>
      <c r="AM34" s="79"/>
      <c r="AN34" s="79"/>
      <c r="AO34" s="79"/>
      <c r="AP34" s="79"/>
      <c r="AQ34" s="79"/>
      <c r="AR34" s="79"/>
      <c r="AS34" s="79"/>
      <c r="AT34" s="79">
        <v>50000</v>
      </c>
      <c r="AU34" s="79"/>
      <c r="AV34" s="451" t="s">
        <v>64</v>
      </c>
      <c r="IX34" s="73"/>
      <c r="IY34" s="73"/>
      <c r="IZ34" s="73"/>
      <c r="JA34" s="73"/>
      <c r="JB34" s="73"/>
      <c r="JC34" s="73"/>
      <c r="JD34" s="73"/>
    </row>
    <row r="35" s="333" customFormat="1" ht="45" customHeight="1" spans="1:47">
      <c r="A35" s="108" t="s">
        <v>337</v>
      </c>
      <c r="B35" s="110"/>
      <c r="C35" s="110"/>
      <c r="D35" s="110"/>
      <c r="E35" s="110"/>
      <c r="F35" s="111"/>
      <c r="G35" s="110"/>
      <c r="H35" s="111"/>
      <c r="I35" s="111"/>
      <c r="J35" s="110"/>
      <c r="K35" s="134"/>
      <c r="L35" s="134">
        <f t="shared" ref="L35:P35" si="15">SUM(L36)</f>
        <v>1110</v>
      </c>
      <c r="M35" s="134">
        <f t="shared" si="15"/>
        <v>700</v>
      </c>
      <c r="N35" s="135"/>
      <c r="O35" s="134"/>
      <c r="P35" s="134">
        <f t="shared" si="15"/>
        <v>150</v>
      </c>
      <c r="Q35" s="134"/>
      <c r="R35" s="134">
        <f t="shared" ref="R35:V35" si="16">SUM(R36)</f>
        <v>300</v>
      </c>
      <c r="S35" s="134"/>
      <c r="T35" s="134">
        <f t="shared" si="16"/>
        <v>550</v>
      </c>
      <c r="U35" s="134"/>
      <c r="V35" s="134">
        <f t="shared" si="16"/>
        <v>700</v>
      </c>
      <c r="W35" s="134"/>
      <c r="X35" s="134">
        <f t="shared" ref="X35:AB35" si="17">SUM(X36)</f>
        <v>700</v>
      </c>
      <c r="Y35" s="134"/>
      <c r="Z35" s="134">
        <f t="shared" si="17"/>
        <v>700</v>
      </c>
      <c r="AA35" s="134"/>
      <c r="AB35" s="134">
        <f t="shared" si="17"/>
        <v>700</v>
      </c>
      <c r="AC35" s="134"/>
      <c r="AD35" s="134">
        <f t="shared" ref="AD35:AH35" si="18">SUM(AD36)</f>
        <v>700</v>
      </c>
      <c r="AE35" s="134"/>
      <c r="AF35" s="134">
        <f t="shared" si="18"/>
        <v>700</v>
      </c>
      <c r="AG35" s="134"/>
      <c r="AH35" s="134">
        <f t="shared" si="18"/>
        <v>700</v>
      </c>
      <c r="AI35" s="134"/>
      <c r="AJ35" s="134">
        <f t="shared" ref="AJ35:AT35" si="19">SUM(AJ36)</f>
        <v>700</v>
      </c>
      <c r="AK35" s="134"/>
      <c r="AL35" s="134">
        <f t="shared" si="19"/>
        <v>700</v>
      </c>
      <c r="AM35" s="134">
        <f t="shared" si="19"/>
        <v>0</v>
      </c>
      <c r="AN35" s="134">
        <f t="shared" si="19"/>
        <v>0</v>
      </c>
      <c r="AO35" s="134">
        <f t="shared" si="19"/>
        <v>0</v>
      </c>
      <c r="AP35" s="134">
        <f t="shared" si="19"/>
        <v>0</v>
      </c>
      <c r="AQ35" s="134">
        <f t="shared" si="19"/>
        <v>0</v>
      </c>
      <c r="AR35" s="134">
        <f t="shared" si="19"/>
        <v>700</v>
      </c>
      <c r="AS35" s="134">
        <f t="shared" si="19"/>
        <v>0</v>
      </c>
      <c r="AT35" s="134">
        <f t="shared" si="19"/>
        <v>0</v>
      </c>
      <c r="AU35" s="134"/>
    </row>
    <row r="36" s="333" customFormat="1" ht="122.1" customHeight="1" outlineLevel="1" spans="1:48">
      <c r="A36" s="415">
        <v>24</v>
      </c>
      <c r="B36" s="113" t="s">
        <v>338</v>
      </c>
      <c r="C36" s="90" t="s">
        <v>339</v>
      </c>
      <c r="D36" s="90" t="s">
        <v>340</v>
      </c>
      <c r="E36" s="90" t="s">
        <v>341</v>
      </c>
      <c r="F36" s="90" t="s">
        <v>342</v>
      </c>
      <c r="G36" s="90" t="s">
        <v>49</v>
      </c>
      <c r="H36" s="90" t="s">
        <v>50</v>
      </c>
      <c r="I36" s="90" t="s">
        <v>31</v>
      </c>
      <c r="J36" s="113" t="s">
        <v>343</v>
      </c>
      <c r="K36" s="79" t="s">
        <v>70</v>
      </c>
      <c r="L36" s="79">
        <v>1110</v>
      </c>
      <c r="M36" s="79">
        <v>700</v>
      </c>
      <c r="N36" s="113" t="s">
        <v>101</v>
      </c>
      <c r="O36" s="90" t="s">
        <v>344</v>
      </c>
      <c r="P36" s="79">
        <v>150</v>
      </c>
      <c r="Q36" s="90" t="s">
        <v>345</v>
      </c>
      <c r="R36" s="415">
        <v>300</v>
      </c>
      <c r="S36" s="90" t="s">
        <v>346</v>
      </c>
      <c r="T36" s="415">
        <v>550</v>
      </c>
      <c r="U36" s="90" t="s">
        <v>347</v>
      </c>
      <c r="V36" s="415">
        <v>700</v>
      </c>
      <c r="W36" s="430" t="s">
        <v>347</v>
      </c>
      <c r="X36" s="415">
        <v>700</v>
      </c>
      <c r="Y36" s="430" t="s">
        <v>347</v>
      </c>
      <c r="Z36" s="415">
        <v>700</v>
      </c>
      <c r="AA36" s="430" t="s">
        <v>347</v>
      </c>
      <c r="AB36" s="415">
        <v>700</v>
      </c>
      <c r="AC36" s="430" t="s">
        <v>347</v>
      </c>
      <c r="AD36" s="415">
        <v>700</v>
      </c>
      <c r="AE36" s="430" t="s">
        <v>347</v>
      </c>
      <c r="AF36" s="415">
        <v>700</v>
      </c>
      <c r="AG36" s="430" t="s">
        <v>347</v>
      </c>
      <c r="AH36" s="415">
        <v>700</v>
      </c>
      <c r="AI36" s="430" t="s">
        <v>347</v>
      </c>
      <c r="AJ36" s="415">
        <v>700</v>
      </c>
      <c r="AK36" s="430" t="s">
        <v>347</v>
      </c>
      <c r="AL36" s="415">
        <v>700</v>
      </c>
      <c r="AM36" s="415"/>
      <c r="AN36" s="415"/>
      <c r="AO36" s="415"/>
      <c r="AP36" s="415"/>
      <c r="AQ36" s="415"/>
      <c r="AR36" s="415">
        <v>700</v>
      </c>
      <c r="AS36" s="415"/>
      <c r="AT36" s="415"/>
      <c r="AU36" s="415"/>
      <c r="AV36" s="333" t="s">
        <v>122</v>
      </c>
    </row>
    <row r="37" s="333" customFormat="1" ht="45" customHeight="1" spans="1:47">
      <c r="A37" s="108" t="s">
        <v>348</v>
      </c>
      <c r="B37" s="110"/>
      <c r="C37" s="110"/>
      <c r="D37" s="110"/>
      <c r="E37" s="110"/>
      <c r="F37" s="111"/>
      <c r="G37" s="110"/>
      <c r="H37" s="111"/>
      <c r="I37" s="111"/>
      <c r="J37" s="110"/>
      <c r="K37" s="134"/>
      <c r="L37" s="134">
        <f t="shared" ref="L37:P37" si="20">SUM(L38)</f>
        <v>14000</v>
      </c>
      <c r="M37" s="134">
        <f t="shared" si="20"/>
        <v>13000</v>
      </c>
      <c r="N37" s="135"/>
      <c r="O37" s="134"/>
      <c r="P37" s="134">
        <f t="shared" si="20"/>
        <v>3000</v>
      </c>
      <c r="Q37" s="134"/>
      <c r="R37" s="134">
        <f t="shared" ref="R37:V37" si="21">SUM(R38)</f>
        <v>6000</v>
      </c>
      <c r="S37" s="134"/>
      <c r="T37" s="134">
        <f t="shared" si="21"/>
        <v>9000</v>
      </c>
      <c r="U37" s="134"/>
      <c r="V37" s="134">
        <f t="shared" si="21"/>
        <v>12000</v>
      </c>
      <c r="W37" s="134"/>
      <c r="X37" s="134">
        <f t="shared" ref="X37:AB37" si="22">SUM(X38)</f>
        <v>13000</v>
      </c>
      <c r="Y37" s="134"/>
      <c r="Z37" s="134">
        <f t="shared" si="22"/>
        <v>13000</v>
      </c>
      <c r="AA37" s="134"/>
      <c r="AB37" s="134">
        <f t="shared" si="22"/>
        <v>13000</v>
      </c>
      <c r="AC37" s="134"/>
      <c r="AD37" s="134">
        <f t="shared" ref="AD37:AH37" si="23">SUM(AD38)</f>
        <v>13000</v>
      </c>
      <c r="AE37" s="134"/>
      <c r="AF37" s="134">
        <f t="shared" si="23"/>
        <v>13000</v>
      </c>
      <c r="AG37" s="134"/>
      <c r="AH37" s="134">
        <f t="shared" si="23"/>
        <v>13000</v>
      </c>
      <c r="AI37" s="134"/>
      <c r="AJ37" s="134">
        <f>SUM(AJ38)</f>
        <v>13000</v>
      </c>
      <c r="AK37" s="134"/>
      <c r="AL37" s="134">
        <f t="shared" ref="AL37:AT37" si="24">SUM(AL38)</f>
        <v>13000</v>
      </c>
      <c r="AM37" s="134">
        <f t="shared" si="24"/>
        <v>13000</v>
      </c>
      <c r="AN37" s="134">
        <f t="shared" si="24"/>
        <v>0</v>
      </c>
      <c r="AO37" s="134">
        <f t="shared" si="24"/>
        <v>0</v>
      </c>
      <c r="AP37" s="134">
        <f t="shared" si="24"/>
        <v>0</v>
      </c>
      <c r="AQ37" s="134">
        <f t="shared" si="24"/>
        <v>0</v>
      </c>
      <c r="AR37" s="134">
        <f t="shared" si="24"/>
        <v>0</v>
      </c>
      <c r="AS37" s="134">
        <f t="shared" si="24"/>
        <v>0</v>
      </c>
      <c r="AT37" s="134">
        <f t="shared" si="24"/>
        <v>0</v>
      </c>
      <c r="AU37" s="134"/>
    </row>
    <row r="38" s="333" customFormat="1" ht="122.1" customHeight="1" outlineLevel="1" spans="1:48">
      <c r="A38" s="415">
        <v>25</v>
      </c>
      <c r="B38" s="113" t="s">
        <v>349</v>
      </c>
      <c r="C38" s="90" t="s">
        <v>350</v>
      </c>
      <c r="D38" s="90" t="s">
        <v>351</v>
      </c>
      <c r="E38" s="90" t="s">
        <v>352</v>
      </c>
      <c r="F38" s="90" t="s">
        <v>89</v>
      </c>
      <c r="G38" s="90" t="s">
        <v>49</v>
      </c>
      <c r="H38" s="90" t="s">
        <v>50</v>
      </c>
      <c r="I38" s="90" t="s">
        <v>31</v>
      </c>
      <c r="J38" s="113" t="s">
        <v>353</v>
      </c>
      <c r="K38" s="79" t="s">
        <v>70</v>
      </c>
      <c r="L38" s="79">
        <v>14000</v>
      </c>
      <c r="M38" s="79">
        <v>13000</v>
      </c>
      <c r="N38" s="113" t="s">
        <v>101</v>
      </c>
      <c r="O38" s="90" t="s">
        <v>354</v>
      </c>
      <c r="P38" s="79">
        <v>3000</v>
      </c>
      <c r="Q38" s="90" t="s">
        <v>355</v>
      </c>
      <c r="R38" s="415">
        <v>6000</v>
      </c>
      <c r="S38" s="90" t="s">
        <v>356</v>
      </c>
      <c r="T38" s="415">
        <v>9000</v>
      </c>
      <c r="U38" s="90" t="s">
        <v>356</v>
      </c>
      <c r="V38" s="415">
        <v>12000</v>
      </c>
      <c r="W38" s="430" t="s">
        <v>357</v>
      </c>
      <c r="X38" s="415">
        <v>13000</v>
      </c>
      <c r="Y38" s="430" t="s">
        <v>357</v>
      </c>
      <c r="Z38" s="415">
        <v>13000</v>
      </c>
      <c r="AA38" s="430" t="s">
        <v>357</v>
      </c>
      <c r="AB38" s="415">
        <v>13000</v>
      </c>
      <c r="AC38" s="430" t="s">
        <v>357</v>
      </c>
      <c r="AD38" s="415">
        <v>13000</v>
      </c>
      <c r="AE38" s="430" t="s">
        <v>357</v>
      </c>
      <c r="AF38" s="415">
        <v>13000</v>
      </c>
      <c r="AG38" s="430" t="s">
        <v>357</v>
      </c>
      <c r="AH38" s="415">
        <v>13000</v>
      </c>
      <c r="AI38" s="430" t="s">
        <v>357</v>
      </c>
      <c r="AJ38" s="415">
        <v>13000</v>
      </c>
      <c r="AK38" s="430" t="s">
        <v>357</v>
      </c>
      <c r="AL38" s="415">
        <v>13000</v>
      </c>
      <c r="AM38" s="415">
        <v>13000</v>
      </c>
      <c r="AN38" s="415"/>
      <c r="AO38" s="415"/>
      <c r="AP38" s="415"/>
      <c r="AQ38" s="415"/>
      <c r="AR38" s="415"/>
      <c r="AS38" s="415"/>
      <c r="AT38" s="415"/>
      <c r="AU38" s="415" t="s">
        <v>182</v>
      </c>
      <c r="AV38" s="333" t="s">
        <v>152</v>
      </c>
    </row>
    <row r="39" s="451" customFormat="1" ht="45" customHeight="1" spans="1:47">
      <c r="A39" s="108" t="s">
        <v>358</v>
      </c>
      <c r="B39" s="110"/>
      <c r="C39" s="110"/>
      <c r="D39" s="110"/>
      <c r="E39" s="110"/>
      <c r="F39" s="111"/>
      <c r="G39" s="110"/>
      <c r="H39" s="111"/>
      <c r="I39" s="111"/>
      <c r="J39" s="110"/>
      <c r="K39" s="134"/>
      <c r="L39" s="134">
        <f t="shared" ref="L39:P39" si="25">SUM(L40:L44)</f>
        <v>96871</v>
      </c>
      <c r="M39" s="134">
        <f t="shared" si="25"/>
        <v>12400</v>
      </c>
      <c r="N39" s="135"/>
      <c r="O39" s="134"/>
      <c r="P39" s="134">
        <f t="shared" si="25"/>
        <v>70</v>
      </c>
      <c r="Q39" s="134"/>
      <c r="R39" s="134">
        <f t="shared" ref="R39:V39" si="26">SUM(R40:R44)</f>
        <v>140</v>
      </c>
      <c r="S39" s="134"/>
      <c r="T39" s="134">
        <f t="shared" si="26"/>
        <v>1060</v>
      </c>
      <c r="U39" s="134"/>
      <c r="V39" s="134">
        <f t="shared" si="26"/>
        <v>2380</v>
      </c>
      <c r="W39" s="134"/>
      <c r="X39" s="134">
        <f t="shared" ref="X39:AB39" si="27">SUM(X40:X44)</f>
        <v>3190</v>
      </c>
      <c r="Y39" s="134"/>
      <c r="Z39" s="134">
        <f t="shared" si="27"/>
        <v>3550</v>
      </c>
      <c r="AA39" s="134"/>
      <c r="AB39" s="134">
        <f t="shared" si="27"/>
        <v>3750</v>
      </c>
      <c r="AC39" s="134"/>
      <c r="AD39" s="134">
        <f t="shared" ref="AD39:AH39" si="28">SUM(AD40:AD44)</f>
        <v>3930</v>
      </c>
      <c r="AE39" s="134"/>
      <c r="AF39" s="134">
        <f t="shared" si="28"/>
        <v>4880</v>
      </c>
      <c r="AG39" s="134"/>
      <c r="AH39" s="134">
        <f t="shared" si="28"/>
        <v>6720</v>
      </c>
      <c r="AI39" s="134"/>
      <c r="AJ39" s="134">
        <f t="shared" ref="AJ39:AM39" si="29">SUM(AJ40:AJ44)</f>
        <v>10040</v>
      </c>
      <c r="AK39" s="134"/>
      <c r="AL39" s="134">
        <f t="shared" si="29"/>
        <v>12400</v>
      </c>
      <c r="AM39" s="134">
        <f t="shared" si="29"/>
        <v>6900</v>
      </c>
      <c r="AN39" s="134">
        <f t="shared" ref="AN39:AT39" si="30">SUM(AN40:AN44)</f>
        <v>3000</v>
      </c>
      <c r="AO39" s="134">
        <f t="shared" si="30"/>
        <v>0</v>
      </c>
      <c r="AP39" s="134">
        <f t="shared" si="30"/>
        <v>0</v>
      </c>
      <c r="AQ39" s="134">
        <f t="shared" si="30"/>
        <v>0</v>
      </c>
      <c r="AR39" s="134">
        <f t="shared" si="30"/>
        <v>1000</v>
      </c>
      <c r="AS39" s="134">
        <f t="shared" si="30"/>
        <v>0</v>
      </c>
      <c r="AT39" s="134">
        <f t="shared" si="30"/>
        <v>1500</v>
      </c>
      <c r="AU39" s="134"/>
    </row>
    <row r="40" s="333" customFormat="1" ht="141" customHeight="1" outlineLevel="1" spans="1:48">
      <c r="A40" s="415">
        <v>26</v>
      </c>
      <c r="B40" s="442" t="s">
        <v>359</v>
      </c>
      <c r="C40" s="430" t="s">
        <v>360</v>
      </c>
      <c r="D40" s="430" t="s">
        <v>360</v>
      </c>
      <c r="E40" s="430" t="s">
        <v>361</v>
      </c>
      <c r="F40" s="430" t="s">
        <v>342</v>
      </c>
      <c r="G40" s="430" t="s">
        <v>49</v>
      </c>
      <c r="H40" s="430" t="s">
        <v>50</v>
      </c>
      <c r="I40" s="430" t="s">
        <v>31</v>
      </c>
      <c r="J40" s="295" t="s">
        <v>362</v>
      </c>
      <c r="K40" s="415" t="s">
        <v>307</v>
      </c>
      <c r="L40" s="415">
        <v>17100</v>
      </c>
      <c r="M40" s="415">
        <v>3000</v>
      </c>
      <c r="N40" s="442" t="s">
        <v>363</v>
      </c>
      <c r="O40" s="430" t="s">
        <v>364</v>
      </c>
      <c r="P40" s="494">
        <v>20</v>
      </c>
      <c r="Q40" s="430" t="s">
        <v>364</v>
      </c>
      <c r="R40" s="494">
        <v>40</v>
      </c>
      <c r="S40" s="430" t="s">
        <v>364</v>
      </c>
      <c r="T40" s="494">
        <v>60</v>
      </c>
      <c r="U40" s="430" t="s">
        <v>365</v>
      </c>
      <c r="V40" s="494">
        <v>460</v>
      </c>
      <c r="W40" s="430" t="s">
        <v>366</v>
      </c>
      <c r="X40" s="494">
        <v>500</v>
      </c>
      <c r="Y40" s="430" t="s">
        <v>366</v>
      </c>
      <c r="Z40" s="494">
        <v>540</v>
      </c>
      <c r="AA40" s="430" t="s">
        <v>366</v>
      </c>
      <c r="AB40" s="494">
        <v>580</v>
      </c>
      <c r="AC40" s="430" t="s">
        <v>366</v>
      </c>
      <c r="AD40" s="494">
        <v>620</v>
      </c>
      <c r="AE40" s="430" t="s">
        <v>367</v>
      </c>
      <c r="AF40" s="494">
        <v>1020</v>
      </c>
      <c r="AG40" s="430" t="s">
        <v>368</v>
      </c>
      <c r="AH40" s="494">
        <v>1820</v>
      </c>
      <c r="AI40" s="430" t="s">
        <v>368</v>
      </c>
      <c r="AJ40" s="494">
        <v>2620</v>
      </c>
      <c r="AK40" s="430" t="s">
        <v>367</v>
      </c>
      <c r="AL40" s="494">
        <v>3000</v>
      </c>
      <c r="AM40" s="415">
        <v>1000</v>
      </c>
      <c r="AN40" s="415">
        <v>1000</v>
      </c>
      <c r="AO40" s="415"/>
      <c r="AP40" s="415"/>
      <c r="AQ40" s="415"/>
      <c r="AR40" s="415">
        <v>1000</v>
      </c>
      <c r="AS40" s="415"/>
      <c r="AT40" s="415"/>
      <c r="AU40" s="415"/>
      <c r="AV40" s="333" t="s">
        <v>64</v>
      </c>
    </row>
    <row r="41" s="333" customFormat="1" ht="189.95" customHeight="1" outlineLevel="1" spans="1:48">
      <c r="A41" s="415">
        <v>27</v>
      </c>
      <c r="B41" s="442" t="s">
        <v>369</v>
      </c>
      <c r="C41" s="430" t="s">
        <v>360</v>
      </c>
      <c r="D41" s="430" t="s">
        <v>360</v>
      </c>
      <c r="E41" s="430" t="s">
        <v>361</v>
      </c>
      <c r="F41" s="430" t="s">
        <v>342</v>
      </c>
      <c r="G41" s="430" t="s">
        <v>49</v>
      </c>
      <c r="H41" s="430" t="s">
        <v>50</v>
      </c>
      <c r="I41" s="430" t="s">
        <v>31</v>
      </c>
      <c r="J41" s="442" t="s">
        <v>370</v>
      </c>
      <c r="K41" s="415" t="s">
        <v>251</v>
      </c>
      <c r="L41" s="415">
        <v>14453</v>
      </c>
      <c r="M41" s="415">
        <v>4900</v>
      </c>
      <c r="N41" s="442" t="s">
        <v>371</v>
      </c>
      <c r="O41" s="430" t="s">
        <v>372</v>
      </c>
      <c r="P41" s="494">
        <v>0</v>
      </c>
      <c r="Q41" s="430" t="s">
        <v>372</v>
      </c>
      <c r="R41" s="494">
        <v>0</v>
      </c>
      <c r="S41" s="430" t="s">
        <v>372</v>
      </c>
      <c r="T41" s="494">
        <v>0</v>
      </c>
      <c r="U41" s="430" t="s">
        <v>373</v>
      </c>
      <c r="V41" s="494">
        <v>20</v>
      </c>
      <c r="W41" s="430" t="s">
        <v>373</v>
      </c>
      <c r="X41" s="494">
        <v>40</v>
      </c>
      <c r="Y41" s="430" t="s">
        <v>374</v>
      </c>
      <c r="Z41" s="494">
        <v>60</v>
      </c>
      <c r="AA41" s="430" t="s">
        <v>374</v>
      </c>
      <c r="AB41" s="494">
        <v>70</v>
      </c>
      <c r="AC41" s="430" t="s">
        <v>374</v>
      </c>
      <c r="AD41" s="494">
        <v>80</v>
      </c>
      <c r="AE41" s="430" t="s">
        <v>375</v>
      </c>
      <c r="AF41" s="494">
        <v>480</v>
      </c>
      <c r="AG41" s="430" t="s">
        <v>368</v>
      </c>
      <c r="AH41" s="494">
        <v>980</v>
      </c>
      <c r="AI41" s="430" t="s">
        <v>376</v>
      </c>
      <c r="AJ41" s="494">
        <v>2980</v>
      </c>
      <c r="AK41" s="430" t="s">
        <v>376</v>
      </c>
      <c r="AL41" s="494">
        <v>4900</v>
      </c>
      <c r="AM41" s="415">
        <v>4900</v>
      </c>
      <c r="AN41" s="415"/>
      <c r="AO41" s="415"/>
      <c r="AP41" s="415"/>
      <c r="AQ41" s="415"/>
      <c r="AR41" s="415"/>
      <c r="AS41" s="415"/>
      <c r="AT41" s="415"/>
      <c r="AU41" s="415"/>
      <c r="AV41" s="333" t="s">
        <v>122</v>
      </c>
    </row>
    <row r="42" s="333" customFormat="1" ht="167.1" customHeight="1" outlineLevel="1" spans="1:48">
      <c r="A42" s="415">
        <v>28</v>
      </c>
      <c r="B42" s="442" t="s">
        <v>377</v>
      </c>
      <c r="C42" s="430" t="s">
        <v>360</v>
      </c>
      <c r="D42" s="430" t="s">
        <v>360</v>
      </c>
      <c r="E42" s="430" t="s">
        <v>361</v>
      </c>
      <c r="F42" s="430" t="s">
        <v>342</v>
      </c>
      <c r="G42" s="430" t="s">
        <v>49</v>
      </c>
      <c r="H42" s="430" t="s">
        <v>50</v>
      </c>
      <c r="I42" s="430" t="s">
        <v>31</v>
      </c>
      <c r="J42" s="442" t="s">
        <v>378</v>
      </c>
      <c r="K42" s="415" t="s">
        <v>379</v>
      </c>
      <c r="L42" s="415">
        <v>55818</v>
      </c>
      <c r="M42" s="415">
        <v>3000</v>
      </c>
      <c r="N42" s="442" t="s">
        <v>380</v>
      </c>
      <c r="O42" s="430" t="s">
        <v>364</v>
      </c>
      <c r="P42" s="494">
        <v>30</v>
      </c>
      <c r="Q42" s="430" t="s">
        <v>364</v>
      </c>
      <c r="R42" s="494">
        <v>60</v>
      </c>
      <c r="S42" s="430" t="s">
        <v>381</v>
      </c>
      <c r="T42" s="494">
        <v>660</v>
      </c>
      <c r="U42" s="430" t="s">
        <v>381</v>
      </c>
      <c r="V42" s="494">
        <v>1260</v>
      </c>
      <c r="W42" s="430" t="s">
        <v>381</v>
      </c>
      <c r="X42" s="494">
        <v>1760</v>
      </c>
      <c r="Y42" s="430" t="s">
        <v>366</v>
      </c>
      <c r="Z42" s="494">
        <v>1810</v>
      </c>
      <c r="AA42" s="430" t="s">
        <v>366</v>
      </c>
      <c r="AB42" s="494">
        <v>1860</v>
      </c>
      <c r="AC42" s="430" t="s">
        <v>366</v>
      </c>
      <c r="AD42" s="494">
        <v>1910</v>
      </c>
      <c r="AE42" s="430" t="s">
        <v>366</v>
      </c>
      <c r="AF42" s="494">
        <v>1960</v>
      </c>
      <c r="AG42" s="430" t="s">
        <v>368</v>
      </c>
      <c r="AH42" s="494">
        <v>2460</v>
      </c>
      <c r="AI42" s="430" t="s">
        <v>382</v>
      </c>
      <c r="AJ42" s="494">
        <v>2960</v>
      </c>
      <c r="AK42" s="430" t="s">
        <v>383</v>
      </c>
      <c r="AL42" s="494">
        <v>3000</v>
      </c>
      <c r="AM42" s="415">
        <v>1000</v>
      </c>
      <c r="AN42" s="415">
        <v>2000</v>
      </c>
      <c r="AO42" s="415"/>
      <c r="AP42" s="415"/>
      <c r="AQ42" s="415"/>
      <c r="AR42" s="415"/>
      <c r="AS42" s="415"/>
      <c r="AT42" s="415"/>
      <c r="AU42" s="415"/>
      <c r="AV42" s="333" t="s">
        <v>122</v>
      </c>
    </row>
    <row r="43" s="333" customFormat="1" ht="167.1" customHeight="1" outlineLevel="1" spans="1:48">
      <c r="A43" s="415">
        <v>29</v>
      </c>
      <c r="B43" s="113" t="s">
        <v>384</v>
      </c>
      <c r="C43" s="90" t="s">
        <v>360</v>
      </c>
      <c r="D43" s="90" t="s">
        <v>360</v>
      </c>
      <c r="E43" s="430" t="s">
        <v>361</v>
      </c>
      <c r="F43" s="90" t="s">
        <v>342</v>
      </c>
      <c r="G43" s="90" t="s">
        <v>49</v>
      </c>
      <c r="H43" s="90" t="s">
        <v>50</v>
      </c>
      <c r="I43" s="90" t="s">
        <v>51</v>
      </c>
      <c r="J43" s="113" t="s">
        <v>385</v>
      </c>
      <c r="K43" s="415" t="s">
        <v>386</v>
      </c>
      <c r="L43" s="415">
        <v>5000</v>
      </c>
      <c r="M43" s="415">
        <v>500</v>
      </c>
      <c r="N43" s="442" t="s">
        <v>387</v>
      </c>
      <c r="O43" s="495" t="s">
        <v>388</v>
      </c>
      <c r="P43" s="415">
        <v>10</v>
      </c>
      <c r="Q43" s="495" t="s">
        <v>389</v>
      </c>
      <c r="R43" s="415">
        <v>20</v>
      </c>
      <c r="S43" s="495" t="s">
        <v>390</v>
      </c>
      <c r="T43" s="415">
        <v>120</v>
      </c>
      <c r="U43" s="495" t="s">
        <v>390</v>
      </c>
      <c r="V43" s="415">
        <v>220</v>
      </c>
      <c r="W43" s="495" t="s">
        <v>391</v>
      </c>
      <c r="X43" s="415">
        <v>270</v>
      </c>
      <c r="Y43" s="495" t="s">
        <v>391</v>
      </c>
      <c r="Z43" s="415">
        <v>320</v>
      </c>
      <c r="AA43" s="495" t="s">
        <v>391</v>
      </c>
      <c r="AB43" s="415">
        <v>370</v>
      </c>
      <c r="AC43" s="495" t="s">
        <v>392</v>
      </c>
      <c r="AD43" s="415">
        <v>420</v>
      </c>
      <c r="AE43" s="495" t="s">
        <v>393</v>
      </c>
      <c r="AF43" s="415">
        <v>470</v>
      </c>
      <c r="AG43" s="495" t="s">
        <v>394</v>
      </c>
      <c r="AH43" s="415">
        <v>480</v>
      </c>
      <c r="AI43" s="495" t="s">
        <v>395</v>
      </c>
      <c r="AJ43" s="415">
        <v>490</v>
      </c>
      <c r="AK43" s="495" t="s">
        <v>395</v>
      </c>
      <c r="AL43" s="494">
        <v>500</v>
      </c>
      <c r="AM43" s="415"/>
      <c r="AN43" s="415"/>
      <c r="AO43" s="415"/>
      <c r="AP43" s="415"/>
      <c r="AQ43" s="415"/>
      <c r="AR43" s="415"/>
      <c r="AS43" s="415"/>
      <c r="AT43" s="415">
        <v>500</v>
      </c>
      <c r="AU43" s="79"/>
      <c r="AV43" s="333" t="s">
        <v>64</v>
      </c>
    </row>
    <row r="44" s="333" customFormat="1" ht="167.1" customHeight="1" outlineLevel="1" spans="1:48">
      <c r="A44" s="415">
        <v>30</v>
      </c>
      <c r="B44" s="113" t="s">
        <v>396</v>
      </c>
      <c r="C44" s="90" t="s">
        <v>360</v>
      </c>
      <c r="D44" s="90" t="s">
        <v>360</v>
      </c>
      <c r="E44" s="430" t="s">
        <v>361</v>
      </c>
      <c r="F44" s="90" t="s">
        <v>342</v>
      </c>
      <c r="G44" s="90" t="s">
        <v>49</v>
      </c>
      <c r="H44" s="90" t="s">
        <v>50</v>
      </c>
      <c r="I44" s="90" t="s">
        <v>51</v>
      </c>
      <c r="J44" s="113" t="s">
        <v>397</v>
      </c>
      <c r="K44" s="415" t="s">
        <v>386</v>
      </c>
      <c r="L44" s="415">
        <v>4500</v>
      </c>
      <c r="M44" s="415">
        <v>1000</v>
      </c>
      <c r="N44" s="442" t="s">
        <v>398</v>
      </c>
      <c r="O44" s="495" t="s">
        <v>388</v>
      </c>
      <c r="P44" s="415">
        <v>10</v>
      </c>
      <c r="Q44" s="495" t="s">
        <v>389</v>
      </c>
      <c r="R44" s="415">
        <v>20</v>
      </c>
      <c r="S44" s="495" t="s">
        <v>399</v>
      </c>
      <c r="T44" s="415">
        <v>220</v>
      </c>
      <c r="U44" s="495" t="s">
        <v>400</v>
      </c>
      <c r="V44" s="415">
        <v>420</v>
      </c>
      <c r="W44" s="495" t="s">
        <v>401</v>
      </c>
      <c r="X44" s="415">
        <v>620</v>
      </c>
      <c r="Y44" s="495" t="s">
        <v>402</v>
      </c>
      <c r="Z44" s="415">
        <v>820</v>
      </c>
      <c r="AA44" s="495" t="s">
        <v>403</v>
      </c>
      <c r="AB44" s="415">
        <v>870</v>
      </c>
      <c r="AC44" s="495" t="s">
        <v>404</v>
      </c>
      <c r="AD44" s="415">
        <v>900</v>
      </c>
      <c r="AE44" s="495" t="s">
        <v>405</v>
      </c>
      <c r="AF44" s="415">
        <v>950</v>
      </c>
      <c r="AG44" s="495" t="s">
        <v>405</v>
      </c>
      <c r="AH44" s="415">
        <v>980</v>
      </c>
      <c r="AI44" s="495" t="s">
        <v>406</v>
      </c>
      <c r="AJ44" s="415">
        <v>990</v>
      </c>
      <c r="AK44" s="495" t="s">
        <v>407</v>
      </c>
      <c r="AL44" s="494">
        <v>1000</v>
      </c>
      <c r="AM44" s="415"/>
      <c r="AN44" s="415"/>
      <c r="AO44" s="415"/>
      <c r="AP44" s="415"/>
      <c r="AQ44" s="415"/>
      <c r="AR44" s="415"/>
      <c r="AS44" s="415"/>
      <c r="AT44" s="415">
        <v>1000</v>
      </c>
      <c r="AU44" s="79"/>
      <c r="AV44" s="333" t="s">
        <v>64</v>
      </c>
    </row>
    <row r="45" s="333" customFormat="1" ht="45" customHeight="1" spans="1:47">
      <c r="A45" s="95" t="s">
        <v>408</v>
      </c>
      <c r="B45" s="97"/>
      <c r="C45" s="97"/>
      <c r="D45" s="97"/>
      <c r="E45" s="97"/>
      <c r="F45" s="98"/>
      <c r="G45" s="97"/>
      <c r="H45" s="98"/>
      <c r="I45" s="98"/>
      <c r="J45" s="97"/>
      <c r="K45" s="134"/>
      <c r="L45" s="134">
        <f t="shared" ref="L45:P45" si="31">SUM(L46:L47)</f>
        <v>72575.07</v>
      </c>
      <c r="M45" s="134">
        <f t="shared" si="31"/>
        <v>19000</v>
      </c>
      <c r="N45" s="135"/>
      <c r="O45" s="134"/>
      <c r="P45" s="134">
        <f t="shared" si="31"/>
        <v>1505</v>
      </c>
      <c r="Q45" s="134"/>
      <c r="R45" s="134">
        <f t="shared" ref="R45:V45" si="32">SUM(R46:R47)</f>
        <v>3010</v>
      </c>
      <c r="S45" s="134"/>
      <c r="T45" s="134">
        <f t="shared" si="32"/>
        <v>4515</v>
      </c>
      <c r="U45" s="134"/>
      <c r="V45" s="134">
        <f t="shared" si="32"/>
        <v>6020</v>
      </c>
      <c r="W45" s="134"/>
      <c r="X45" s="134">
        <f t="shared" ref="X45:AB45" si="33">SUM(X46:X47)</f>
        <v>7525</v>
      </c>
      <c r="Y45" s="134"/>
      <c r="Z45" s="134">
        <f t="shared" si="33"/>
        <v>9030</v>
      </c>
      <c r="AA45" s="134"/>
      <c r="AB45" s="134">
        <f t="shared" si="33"/>
        <v>10535</v>
      </c>
      <c r="AC45" s="134"/>
      <c r="AD45" s="134">
        <f t="shared" ref="AD45:AH45" si="34">SUM(AD46:AD47)</f>
        <v>12040</v>
      </c>
      <c r="AE45" s="134"/>
      <c r="AF45" s="134">
        <f t="shared" si="34"/>
        <v>13545</v>
      </c>
      <c r="AG45" s="134"/>
      <c r="AH45" s="134">
        <f t="shared" si="34"/>
        <v>15050</v>
      </c>
      <c r="AI45" s="134"/>
      <c r="AJ45" s="134">
        <f>SUM(AJ46:AJ47)</f>
        <v>17100</v>
      </c>
      <c r="AK45" s="134"/>
      <c r="AL45" s="134">
        <f t="shared" ref="AL45:AT45" si="35">SUM(AL46:AL47)</f>
        <v>19000</v>
      </c>
      <c r="AM45" s="134">
        <f t="shared" si="35"/>
        <v>0</v>
      </c>
      <c r="AN45" s="134">
        <f t="shared" si="35"/>
        <v>0</v>
      </c>
      <c r="AO45" s="134">
        <f t="shared" si="35"/>
        <v>0</v>
      </c>
      <c r="AP45" s="134">
        <f t="shared" si="35"/>
        <v>0</v>
      </c>
      <c r="AQ45" s="134">
        <f t="shared" si="35"/>
        <v>0</v>
      </c>
      <c r="AR45" s="134">
        <f t="shared" si="35"/>
        <v>19000</v>
      </c>
      <c r="AS45" s="134">
        <f t="shared" si="35"/>
        <v>0</v>
      </c>
      <c r="AT45" s="134">
        <f t="shared" si="35"/>
        <v>0</v>
      </c>
      <c r="AU45" s="145"/>
    </row>
    <row r="46" s="333" customFormat="1" ht="339.95" customHeight="1" outlineLevel="1" spans="1:48">
      <c r="A46" s="79">
        <v>31</v>
      </c>
      <c r="B46" s="113" t="s">
        <v>409</v>
      </c>
      <c r="C46" s="90" t="s">
        <v>410</v>
      </c>
      <c r="D46" s="90" t="s">
        <v>411</v>
      </c>
      <c r="E46" s="90" t="s">
        <v>412</v>
      </c>
      <c r="F46" s="90" t="s">
        <v>413</v>
      </c>
      <c r="G46" s="90" t="s">
        <v>49</v>
      </c>
      <c r="H46" s="90" t="s">
        <v>50</v>
      </c>
      <c r="I46" s="90" t="s">
        <v>31</v>
      </c>
      <c r="J46" s="436" t="s">
        <v>414</v>
      </c>
      <c r="K46" s="79" t="s">
        <v>386</v>
      </c>
      <c r="L46" s="415">
        <v>49079</v>
      </c>
      <c r="M46" s="415">
        <v>10000</v>
      </c>
      <c r="N46" s="442" t="s">
        <v>415</v>
      </c>
      <c r="O46" s="430" t="s">
        <v>416</v>
      </c>
      <c r="P46" s="494">
        <v>800</v>
      </c>
      <c r="Q46" s="430" t="s">
        <v>417</v>
      </c>
      <c r="R46" s="494">
        <v>1600</v>
      </c>
      <c r="S46" s="430" t="s">
        <v>418</v>
      </c>
      <c r="T46" s="494">
        <v>2400</v>
      </c>
      <c r="U46" s="430" t="s">
        <v>419</v>
      </c>
      <c r="V46" s="494">
        <v>3200</v>
      </c>
      <c r="W46" s="430" t="s">
        <v>420</v>
      </c>
      <c r="X46" s="494">
        <v>4000</v>
      </c>
      <c r="Y46" s="430" t="s">
        <v>421</v>
      </c>
      <c r="Z46" s="494">
        <v>4800</v>
      </c>
      <c r="AA46" s="430" t="s">
        <v>422</v>
      </c>
      <c r="AB46" s="494">
        <v>5600</v>
      </c>
      <c r="AC46" s="430" t="s">
        <v>423</v>
      </c>
      <c r="AD46" s="494">
        <v>6400</v>
      </c>
      <c r="AE46" s="430" t="s">
        <v>424</v>
      </c>
      <c r="AF46" s="494">
        <v>7200</v>
      </c>
      <c r="AG46" s="430" t="s">
        <v>425</v>
      </c>
      <c r="AH46" s="494">
        <v>8000</v>
      </c>
      <c r="AI46" s="430" t="s">
        <v>426</v>
      </c>
      <c r="AJ46" s="494">
        <v>9000</v>
      </c>
      <c r="AK46" s="430" t="s">
        <v>415</v>
      </c>
      <c r="AL46" s="494">
        <v>10000</v>
      </c>
      <c r="AM46" s="415"/>
      <c r="AN46" s="415"/>
      <c r="AO46" s="415"/>
      <c r="AP46" s="415"/>
      <c r="AQ46" s="415"/>
      <c r="AR46" s="415">
        <v>10000</v>
      </c>
      <c r="AS46" s="415"/>
      <c r="AT46" s="415"/>
      <c r="AU46" s="79"/>
      <c r="AV46" s="333" t="s">
        <v>152</v>
      </c>
    </row>
    <row r="47" s="333" customFormat="1" ht="402.95" customHeight="1" outlineLevel="1" spans="1:48">
      <c r="A47" s="79">
        <v>32</v>
      </c>
      <c r="B47" s="113" t="s">
        <v>427</v>
      </c>
      <c r="C47" s="90" t="s">
        <v>428</v>
      </c>
      <c r="D47" s="90" t="s">
        <v>411</v>
      </c>
      <c r="E47" s="90" t="s">
        <v>412</v>
      </c>
      <c r="F47" s="90" t="s">
        <v>413</v>
      </c>
      <c r="G47" s="90" t="s">
        <v>49</v>
      </c>
      <c r="H47" s="90" t="s">
        <v>50</v>
      </c>
      <c r="I47" s="90" t="s">
        <v>31</v>
      </c>
      <c r="J47" s="436" t="s">
        <v>429</v>
      </c>
      <c r="K47" s="79" t="s">
        <v>307</v>
      </c>
      <c r="L47" s="415">
        <v>23496.07</v>
      </c>
      <c r="M47" s="415">
        <v>9000</v>
      </c>
      <c r="N47" s="442" t="s">
        <v>430</v>
      </c>
      <c r="O47" s="430" t="s">
        <v>417</v>
      </c>
      <c r="P47" s="494">
        <v>705</v>
      </c>
      <c r="Q47" s="430" t="s">
        <v>431</v>
      </c>
      <c r="R47" s="494">
        <v>1410</v>
      </c>
      <c r="S47" s="430" t="s">
        <v>420</v>
      </c>
      <c r="T47" s="494">
        <v>2115</v>
      </c>
      <c r="U47" s="430" t="s">
        <v>432</v>
      </c>
      <c r="V47" s="494">
        <v>2820</v>
      </c>
      <c r="W47" s="430" t="s">
        <v>423</v>
      </c>
      <c r="X47" s="494">
        <v>3525</v>
      </c>
      <c r="Y47" s="430" t="s">
        <v>425</v>
      </c>
      <c r="Z47" s="494">
        <v>4230</v>
      </c>
      <c r="AA47" s="430" t="s">
        <v>433</v>
      </c>
      <c r="AB47" s="494">
        <v>4935</v>
      </c>
      <c r="AC47" s="430" t="s">
        <v>434</v>
      </c>
      <c r="AD47" s="494">
        <v>5640</v>
      </c>
      <c r="AE47" s="430" t="s">
        <v>435</v>
      </c>
      <c r="AF47" s="494">
        <v>6345</v>
      </c>
      <c r="AG47" s="430" t="s">
        <v>436</v>
      </c>
      <c r="AH47" s="494">
        <v>7050</v>
      </c>
      <c r="AI47" s="430" t="s">
        <v>437</v>
      </c>
      <c r="AJ47" s="494">
        <v>8100</v>
      </c>
      <c r="AK47" s="430" t="s">
        <v>430</v>
      </c>
      <c r="AL47" s="494">
        <v>9000</v>
      </c>
      <c r="AM47" s="415"/>
      <c r="AN47" s="415"/>
      <c r="AO47" s="415"/>
      <c r="AP47" s="415"/>
      <c r="AQ47" s="415"/>
      <c r="AR47" s="415">
        <v>9000</v>
      </c>
      <c r="AS47" s="415"/>
      <c r="AT47" s="415"/>
      <c r="AU47" s="79" t="s">
        <v>182</v>
      </c>
      <c r="AV47" s="333" t="s">
        <v>152</v>
      </c>
    </row>
    <row r="48" s="333" customFormat="1" ht="45" customHeight="1" spans="1:47">
      <c r="A48" s="95" t="s">
        <v>438</v>
      </c>
      <c r="B48" s="97"/>
      <c r="C48" s="97"/>
      <c r="D48" s="97"/>
      <c r="E48" s="97"/>
      <c r="F48" s="98"/>
      <c r="G48" s="97"/>
      <c r="H48" s="98"/>
      <c r="I48" s="98"/>
      <c r="J48" s="97"/>
      <c r="K48" s="134"/>
      <c r="L48" s="134">
        <f>SUM(L49:L61)</f>
        <v>303343</v>
      </c>
      <c r="M48" s="134">
        <f>SUM(M49:M61)</f>
        <v>49633</v>
      </c>
      <c r="N48" s="135"/>
      <c r="O48" s="134"/>
      <c r="P48" s="134">
        <f>SUM(P49:P61)</f>
        <v>4585</v>
      </c>
      <c r="Q48" s="134"/>
      <c r="R48" s="134">
        <f>SUM(R49:R61)</f>
        <v>9122</v>
      </c>
      <c r="S48" s="134"/>
      <c r="T48" s="134">
        <f>SUM(T49:T61)</f>
        <v>13852</v>
      </c>
      <c r="U48" s="134"/>
      <c r="V48" s="134">
        <f>SUM(V49:V61)</f>
        <v>18480</v>
      </c>
      <c r="W48" s="134"/>
      <c r="X48" s="134">
        <f>SUM(X49:X61)</f>
        <v>22913</v>
      </c>
      <c r="Y48" s="134"/>
      <c r="Z48" s="134">
        <f>SUM(Z49:Z61)</f>
        <v>25215</v>
      </c>
      <c r="AA48" s="134"/>
      <c r="AB48" s="134">
        <f>SUM(AB49:AB61)</f>
        <v>29900</v>
      </c>
      <c r="AC48" s="134"/>
      <c r="AD48" s="134">
        <f>SUM(AD49:AD61)</f>
        <v>33863</v>
      </c>
      <c r="AE48" s="134"/>
      <c r="AF48" s="134">
        <f>SUM(AF49:AF61)</f>
        <v>37853</v>
      </c>
      <c r="AG48" s="134"/>
      <c r="AH48" s="134">
        <f>SUM(AH49:AH61)</f>
        <v>41804</v>
      </c>
      <c r="AI48" s="134"/>
      <c r="AJ48" s="134">
        <f>SUM(AJ49:AJ61)</f>
        <v>45478</v>
      </c>
      <c r="AK48" s="134"/>
      <c r="AL48" s="134">
        <f>SUM(AL49:AL61)</f>
        <v>49633</v>
      </c>
      <c r="AM48" s="134">
        <f>SUM(AM49:AM61)</f>
        <v>3940</v>
      </c>
      <c r="AN48" s="134">
        <f t="shared" ref="AN48:AT48" si="36">SUM(AN49:AN61)</f>
        <v>10000</v>
      </c>
      <c r="AO48" s="134">
        <f t="shared" si="36"/>
        <v>0</v>
      </c>
      <c r="AP48" s="134">
        <f t="shared" si="36"/>
        <v>0</v>
      </c>
      <c r="AQ48" s="134">
        <f t="shared" si="36"/>
        <v>0</v>
      </c>
      <c r="AR48" s="134">
        <f t="shared" si="36"/>
        <v>35693</v>
      </c>
      <c r="AS48" s="134">
        <f t="shared" si="36"/>
        <v>0</v>
      </c>
      <c r="AT48" s="134">
        <f t="shared" si="36"/>
        <v>0</v>
      </c>
      <c r="AU48" s="145"/>
    </row>
    <row r="49" s="333" customFormat="1" ht="219.95" customHeight="1" outlineLevel="1" spans="1:48">
      <c r="A49" s="79">
        <v>33</v>
      </c>
      <c r="B49" s="445" t="s">
        <v>439</v>
      </c>
      <c r="C49" s="478" t="s">
        <v>440</v>
      </c>
      <c r="D49" s="88" t="s">
        <v>441</v>
      </c>
      <c r="E49" s="429" t="s">
        <v>442</v>
      </c>
      <c r="F49" s="429" t="s">
        <v>413</v>
      </c>
      <c r="G49" s="429" t="s">
        <v>443</v>
      </c>
      <c r="H49" s="429" t="s">
        <v>50</v>
      </c>
      <c r="I49" s="88" t="s">
        <v>31</v>
      </c>
      <c r="J49" s="445" t="s">
        <v>444</v>
      </c>
      <c r="K49" s="119" t="s">
        <v>218</v>
      </c>
      <c r="L49" s="415">
        <v>103742</v>
      </c>
      <c r="M49" s="415">
        <v>10000</v>
      </c>
      <c r="N49" s="149" t="s">
        <v>445</v>
      </c>
      <c r="O49" s="429" t="s">
        <v>446</v>
      </c>
      <c r="P49" s="119">
        <v>400</v>
      </c>
      <c r="Q49" s="119" t="s">
        <v>447</v>
      </c>
      <c r="R49" s="119">
        <v>800</v>
      </c>
      <c r="S49" s="119" t="s">
        <v>448</v>
      </c>
      <c r="T49" s="119">
        <v>1600</v>
      </c>
      <c r="U49" s="119" t="s">
        <v>449</v>
      </c>
      <c r="V49" s="119">
        <v>2400</v>
      </c>
      <c r="W49" s="119" t="s">
        <v>450</v>
      </c>
      <c r="X49" s="119">
        <v>3200</v>
      </c>
      <c r="Y49" s="119" t="s">
        <v>451</v>
      </c>
      <c r="Z49" s="119">
        <v>3700</v>
      </c>
      <c r="AA49" s="119" t="s">
        <v>452</v>
      </c>
      <c r="AB49" s="119">
        <v>4400</v>
      </c>
      <c r="AC49" s="119" t="s">
        <v>453</v>
      </c>
      <c r="AD49" s="119">
        <v>5300</v>
      </c>
      <c r="AE49" s="119" t="s">
        <v>454</v>
      </c>
      <c r="AF49" s="119">
        <v>6400</v>
      </c>
      <c r="AG49" s="119" t="s">
        <v>455</v>
      </c>
      <c r="AH49" s="119">
        <v>7500</v>
      </c>
      <c r="AI49" s="119" t="s">
        <v>456</v>
      </c>
      <c r="AJ49" s="119">
        <v>8700</v>
      </c>
      <c r="AK49" s="429" t="s">
        <v>457</v>
      </c>
      <c r="AL49" s="512">
        <v>10000</v>
      </c>
      <c r="AM49" s="415"/>
      <c r="AN49" s="415">
        <v>10000</v>
      </c>
      <c r="AO49" s="415"/>
      <c r="AP49" s="415"/>
      <c r="AQ49" s="415"/>
      <c r="AR49" s="415"/>
      <c r="AS49" s="119"/>
      <c r="AT49" s="415"/>
      <c r="AU49" s="79"/>
      <c r="AV49" s="333" t="s">
        <v>152</v>
      </c>
    </row>
    <row r="50" s="333" customFormat="1" ht="81" customHeight="1" outlineLevel="1" spans="1:48">
      <c r="A50" s="79">
        <v>34</v>
      </c>
      <c r="B50" s="149" t="s">
        <v>458</v>
      </c>
      <c r="C50" s="88" t="s">
        <v>459</v>
      </c>
      <c r="D50" s="88" t="s">
        <v>441</v>
      </c>
      <c r="E50" s="88" t="s">
        <v>442</v>
      </c>
      <c r="F50" s="429" t="s">
        <v>413</v>
      </c>
      <c r="G50" s="88" t="s">
        <v>49</v>
      </c>
      <c r="H50" s="88" t="s">
        <v>50</v>
      </c>
      <c r="I50" s="88" t="s">
        <v>31</v>
      </c>
      <c r="J50" s="149" t="s">
        <v>460</v>
      </c>
      <c r="K50" s="173" t="s">
        <v>70</v>
      </c>
      <c r="L50" s="415">
        <v>3019</v>
      </c>
      <c r="M50" s="415">
        <v>713</v>
      </c>
      <c r="N50" s="149" t="s">
        <v>101</v>
      </c>
      <c r="O50" s="88" t="s">
        <v>461</v>
      </c>
      <c r="P50" s="496">
        <v>142</v>
      </c>
      <c r="Q50" s="88" t="s">
        <v>462</v>
      </c>
      <c r="R50" s="496">
        <v>282</v>
      </c>
      <c r="S50" s="88" t="s">
        <v>463</v>
      </c>
      <c r="T50" s="496">
        <v>427</v>
      </c>
      <c r="U50" s="88" t="s">
        <v>464</v>
      </c>
      <c r="V50" s="496">
        <v>570</v>
      </c>
      <c r="W50" s="88" t="s">
        <v>101</v>
      </c>
      <c r="X50" s="496">
        <v>713</v>
      </c>
      <c r="Y50" s="88" t="s">
        <v>101</v>
      </c>
      <c r="Z50" s="496">
        <v>713</v>
      </c>
      <c r="AA50" s="88" t="s">
        <v>101</v>
      </c>
      <c r="AB50" s="496">
        <v>713</v>
      </c>
      <c r="AC50" s="88" t="s">
        <v>101</v>
      </c>
      <c r="AD50" s="496">
        <v>713</v>
      </c>
      <c r="AE50" s="88" t="s">
        <v>101</v>
      </c>
      <c r="AF50" s="496">
        <v>713</v>
      </c>
      <c r="AG50" s="88" t="s">
        <v>101</v>
      </c>
      <c r="AH50" s="496">
        <v>713</v>
      </c>
      <c r="AI50" s="88" t="s">
        <v>101</v>
      </c>
      <c r="AJ50" s="496">
        <v>713</v>
      </c>
      <c r="AK50" s="88" t="s">
        <v>101</v>
      </c>
      <c r="AL50" s="496">
        <v>713</v>
      </c>
      <c r="AM50" s="137">
        <v>713</v>
      </c>
      <c r="AN50" s="415"/>
      <c r="AO50" s="415"/>
      <c r="AP50" s="415"/>
      <c r="AQ50" s="415"/>
      <c r="AR50" s="415"/>
      <c r="AS50" s="415"/>
      <c r="AT50" s="415"/>
      <c r="AU50" s="79"/>
      <c r="AV50" s="333" t="s">
        <v>152</v>
      </c>
    </row>
    <row r="51" s="333" customFormat="1" ht="95.1" customHeight="1" outlineLevel="1" spans="1:48">
      <c r="A51" s="79">
        <v>35</v>
      </c>
      <c r="B51" s="149" t="s">
        <v>465</v>
      </c>
      <c r="C51" s="121" t="s">
        <v>466</v>
      </c>
      <c r="D51" s="121" t="s">
        <v>441</v>
      </c>
      <c r="E51" s="121" t="s">
        <v>442</v>
      </c>
      <c r="F51" s="88" t="s">
        <v>467</v>
      </c>
      <c r="G51" s="121" t="s">
        <v>175</v>
      </c>
      <c r="H51" s="121" t="s">
        <v>50</v>
      </c>
      <c r="I51" s="121" t="s">
        <v>31</v>
      </c>
      <c r="J51" s="497" t="s">
        <v>468</v>
      </c>
      <c r="K51" s="173" t="s">
        <v>70</v>
      </c>
      <c r="L51" s="415">
        <v>800</v>
      </c>
      <c r="M51" s="415">
        <v>480</v>
      </c>
      <c r="N51" s="149" t="s">
        <v>101</v>
      </c>
      <c r="O51" s="88" t="s">
        <v>461</v>
      </c>
      <c r="P51" s="496">
        <v>96</v>
      </c>
      <c r="Q51" s="88" t="s">
        <v>462</v>
      </c>
      <c r="R51" s="496">
        <v>192</v>
      </c>
      <c r="S51" s="88" t="s">
        <v>463</v>
      </c>
      <c r="T51" s="496">
        <v>288</v>
      </c>
      <c r="U51" s="88" t="s">
        <v>464</v>
      </c>
      <c r="V51" s="496">
        <v>384</v>
      </c>
      <c r="W51" s="88" t="s">
        <v>101</v>
      </c>
      <c r="X51" s="137">
        <v>480</v>
      </c>
      <c r="Y51" s="88" t="s">
        <v>101</v>
      </c>
      <c r="Z51" s="137">
        <v>480</v>
      </c>
      <c r="AA51" s="88" t="s">
        <v>101</v>
      </c>
      <c r="AB51" s="137">
        <v>480</v>
      </c>
      <c r="AC51" s="88" t="s">
        <v>101</v>
      </c>
      <c r="AD51" s="137">
        <v>480</v>
      </c>
      <c r="AE51" s="88" t="s">
        <v>101</v>
      </c>
      <c r="AF51" s="137">
        <v>480</v>
      </c>
      <c r="AG51" s="88" t="s">
        <v>101</v>
      </c>
      <c r="AH51" s="137">
        <v>480</v>
      </c>
      <c r="AI51" s="88" t="s">
        <v>101</v>
      </c>
      <c r="AJ51" s="137">
        <v>480</v>
      </c>
      <c r="AK51" s="88" t="s">
        <v>101</v>
      </c>
      <c r="AL51" s="137">
        <v>480</v>
      </c>
      <c r="AM51" s="137">
        <v>480</v>
      </c>
      <c r="AN51" s="415"/>
      <c r="AO51" s="415"/>
      <c r="AP51" s="415"/>
      <c r="AQ51" s="415"/>
      <c r="AR51" s="415"/>
      <c r="AS51" s="415"/>
      <c r="AT51" s="415"/>
      <c r="AU51" s="79"/>
      <c r="AV51" s="333" t="s">
        <v>152</v>
      </c>
    </row>
    <row r="52" s="333" customFormat="1" ht="105.95" customHeight="1" outlineLevel="1" spans="1:48">
      <c r="A52" s="79">
        <v>36</v>
      </c>
      <c r="B52" s="149" t="s">
        <v>469</v>
      </c>
      <c r="C52" s="121" t="s">
        <v>470</v>
      </c>
      <c r="D52" s="121" t="s">
        <v>441</v>
      </c>
      <c r="E52" s="121" t="s">
        <v>442</v>
      </c>
      <c r="F52" s="88" t="s">
        <v>467</v>
      </c>
      <c r="G52" s="121" t="s">
        <v>471</v>
      </c>
      <c r="H52" s="121" t="s">
        <v>50</v>
      </c>
      <c r="I52" s="121" t="s">
        <v>31</v>
      </c>
      <c r="J52" s="497" t="s">
        <v>468</v>
      </c>
      <c r="K52" s="173" t="s">
        <v>70</v>
      </c>
      <c r="L52" s="415">
        <v>996</v>
      </c>
      <c r="M52" s="415">
        <v>396</v>
      </c>
      <c r="N52" s="149" t="s">
        <v>101</v>
      </c>
      <c r="O52" s="88" t="s">
        <v>461</v>
      </c>
      <c r="P52" s="496">
        <v>79</v>
      </c>
      <c r="Q52" s="88" t="s">
        <v>462</v>
      </c>
      <c r="R52" s="496">
        <v>158</v>
      </c>
      <c r="S52" s="88" t="s">
        <v>463</v>
      </c>
      <c r="T52" s="496">
        <v>237</v>
      </c>
      <c r="U52" s="88" t="s">
        <v>464</v>
      </c>
      <c r="V52" s="496">
        <v>316</v>
      </c>
      <c r="W52" s="88" t="s">
        <v>101</v>
      </c>
      <c r="X52" s="496">
        <v>396</v>
      </c>
      <c r="Y52" s="88" t="s">
        <v>101</v>
      </c>
      <c r="Z52" s="496">
        <v>396</v>
      </c>
      <c r="AA52" s="88" t="s">
        <v>101</v>
      </c>
      <c r="AB52" s="496">
        <v>396</v>
      </c>
      <c r="AC52" s="88" t="s">
        <v>101</v>
      </c>
      <c r="AD52" s="496">
        <v>396</v>
      </c>
      <c r="AE52" s="88" t="s">
        <v>101</v>
      </c>
      <c r="AF52" s="496">
        <v>396</v>
      </c>
      <c r="AG52" s="88" t="s">
        <v>101</v>
      </c>
      <c r="AH52" s="496">
        <v>396</v>
      </c>
      <c r="AI52" s="88" t="s">
        <v>101</v>
      </c>
      <c r="AJ52" s="496">
        <v>396</v>
      </c>
      <c r="AK52" s="88" t="s">
        <v>101</v>
      </c>
      <c r="AL52" s="496">
        <v>396</v>
      </c>
      <c r="AM52" s="137">
        <v>396</v>
      </c>
      <c r="AN52" s="415"/>
      <c r="AO52" s="415"/>
      <c r="AP52" s="415"/>
      <c r="AQ52" s="415"/>
      <c r="AR52" s="415"/>
      <c r="AS52" s="415"/>
      <c r="AT52" s="415"/>
      <c r="AU52" s="79"/>
      <c r="AV52" s="333" t="s">
        <v>152</v>
      </c>
    </row>
    <row r="53" s="333" customFormat="1" ht="80.1" customHeight="1" outlineLevel="1" spans="1:48">
      <c r="A53" s="79">
        <v>37</v>
      </c>
      <c r="B53" s="149" t="s">
        <v>472</v>
      </c>
      <c r="C53" s="121" t="s">
        <v>473</v>
      </c>
      <c r="D53" s="121" t="s">
        <v>441</v>
      </c>
      <c r="E53" s="121" t="s">
        <v>442</v>
      </c>
      <c r="F53" s="88" t="s">
        <v>467</v>
      </c>
      <c r="G53" s="88" t="s">
        <v>474</v>
      </c>
      <c r="H53" s="121" t="s">
        <v>50</v>
      </c>
      <c r="I53" s="121" t="s">
        <v>31</v>
      </c>
      <c r="J53" s="497" t="s">
        <v>475</v>
      </c>
      <c r="K53" s="173" t="s">
        <v>70</v>
      </c>
      <c r="L53" s="415">
        <v>1273</v>
      </c>
      <c r="M53" s="415">
        <v>473</v>
      </c>
      <c r="N53" s="149" t="s">
        <v>101</v>
      </c>
      <c r="O53" s="88" t="s">
        <v>461</v>
      </c>
      <c r="P53" s="496">
        <v>94</v>
      </c>
      <c r="Q53" s="88" t="s">
        <v>462</v>
      </c>
      <c r="R53" s="496">
        <v>189</v>
      </c>
      <c r="S53" s="88" t="s">
        <v>463</v>
      </c>
      <c r="T53" s="496">
        <v>283</v>
      </c>
      <c r="U53" s="88" t="s">
        <v>464</v>
      </c>
      <c r="V53" s="496">
        <v>378</v>
      </c>
      <c r="W53" s="88" t="s">
        <v>101</v>
      </c>
      <c r="X53" s="496">
        <v>473</v>
      </c>
      <c r="Y53" s="88" t="s">
        <v>101</v>
      </c>
      <c r="Z53" s="496">
        <v>473</v>
      </c>
      <c r="AA53" s="88" t="s">
        <v>101</v>
      </c>
      <c r="AB53" s="496">
        <v>473</v>
      </c>
      <c r="AC53" s="88" t="s">
        <v>101</v>
      </c>
      <c r="AD53" s="496">
        <v>473</v>
      </c>
      <c r="AE53" s="88" t="s">
        <v>101</v>
      </c>
      <c r="AF53" s="496">
        <v>473</v>
      </c>
      <c r="AG53" s="88" t="s">
        <v>101</v>
      </c>
      <c r="AH53" s="496">
        <v>473</v>
      </c>
      <c r="AI53" s="88" t="s">
        <v>101</v>
      </c>
      <c r="AJ53" s="496">
        <v>473</v>
      </c>
      <c r="AK53" s="88" t="s">
        <v>101</v>
      </c>
      <c r="AL53" s="496">
        <v>473</v>
      </c>
      <c r="AM53" s="137">
        <v>473</v>
      </c>
      <c r="AN53" s="415"/>
      <c r="AO53" s="415"/>
      <c r="AP53" s="415"/>
      <c r="AQ53" s="415"/>
      <c r="AR53" s="415"/>
      <c r="AS53" s="415"/>
      <c r="AT53" s="415"/>
      <c r="AU53" s="79"/>
      <c r="AV53" s="333" t="s">
        <v>152</v>
      </c>
    </row>
    <row r="54" s="333" customFormat="1" ht="99" customHeight="1" outlineLevel="1" spans="1:48">
      <c r="A54" s="79">
        <v>38</v>
      </c>
      <c r="B54" s="149" t="s">
        <v>476</v>
      </c>
      <c r="C54" s="88" t="s">
        <v>477</v>
      </c>
      <c r="D54" s="88" t="s">
        <v>441</v>
      </c>
      <c r="E54" s="121" t="s">
        <v>442</v>
      </c>
      <c r="F54" s="88" t="s">
        <v>478</v>
      </c>
      <c r="G54" s="88" t="s">
        <v>479</v>
      </c>
      <c r="H54" s="88" t="s">
        <v>50</v>
      </c>
      <c r="I54" s="88" t="s">
        <v>31</v>
      </c>
      <c r="J54" s="498" t="s">
        <v>480</v>
      </c>
      <c r="K54" s="173" t="s">
        <v>70</v>
      </c>
      <c r="L54" s="415">
        <v>985</v>
      </c>
      <c r="M54" s="415">
        <v>385</v>
      </c>
      <c r="N54" s="149" t="s">
        <v>101</v>
      </c>
      <c r="O54" s="88" t="s">
        <v>481</v>
      </c>
      <c r="P54" s="496">
        <v>77</v>
      </c>
      <c r="Q54" s="88" t="s">
        <v>482</v>
      </c>
      <c r="R54" s="496">
        <v>154</v>
      </c>
      <c r="S54" s="88" t="s">
        <v>461</v>
      </c>
      <c r="T54" s="496">
        <v>231</v>
      </c>
      <c r="U54" s="88" t="s">
        <v>463</v>
      </c>
      <c r="V54" s="496">
        <v>308</v>
      </c>
      <c r="W54" s="88" t="s">
        <v>101</v>
      </c>
      <c r="X54" s="496">
        <v>385</v>
      </c>
      <c r="Y54" s="88" t="s">
        <v>101</v>
      </c>
      <c r="Z54" s="496">
        <v>385</v>
      </c>
      <c r="AA54" s="88" t="s">
        <v>101</v>
      </c>
      <c r="AB54" s="496">
        <v>385</v>
      </c>
      <c r="AC54" s="88" t="s">
        <v>101</v>
      </c>
      <c r="AD54" s="496">
        <v>385</v>
      </c>
      <c r="AE54" s="88" t="s">
        <v>101</v>
      </c>
      <c r="AF54" s="496">
        <v>385</v>
      </c>
      <c r="AG54" s="88" t="s">
        <v>101</v>
      </c>
      <c r="AH54" s="496">
        <v>385</v>
      </c>
      <c r="AI54" s="88" t="s">
        <v>101</v>
      </c>
      <c r="AJ54" s="496">
        <v>385</v>
      </c>
      <c r="AK54" s="88" t="s">
        <v>101</v>
      </c>
      <c r="AL54" s="496">
        <v>385</v>
      </c>
      <c r="AM54" s="137">
        <v>385</v>
      </c>
      <c r="AN54" s="415"/>
      <c r="AO54" s="415"/>
      <c r="AP54" s="415"/>
      <c r="AQ54" s="415"/>
      <c r="AR54" s="415"/>
      <c r="AS54" s="415"/>
      <c r="AT54" s="415"/>
      <c r="AU54" s="79" t="s">
        <v>182</v>
      </c>
      <c r="AV54" s="333" t="s">
        <v>152</v>
      </c>
    </row>
    <row r="55" s="333" customFormat="1" ht="77.1" customHeight="1" outlineLevel="1" spans="1:48">
      <c r="A55" s="79">
        <v>39</v>
      </c>
      <c r="B55" s="149" t="s">
        <v>483</v>
      </c>
      <c r="C55" s="88" t="s">
        <v>470</v>
      </c>
      <c r="D55" s="88" t="s">
        <v>441</v>
      </c>
      <c r="E55" s="121" t="s">
        <v>442</v>
      </c>
      <c r="F55" s="88" t="s">
        <v>467</v>
      </c>
      <c r="G55" s="88" t="s">
        <v>471</v>
      </c>
      <c r="H55" s="88" t="s">
        <v>50</v>
      </c>
      <c r="I55" s="88" t="s">
        <v>31</v>
      </c>
      <c r="J55" s="498" t="s">
        <v>484</v>
      </c>
      <c r="K55" s="173" t="s">
        <v>70</v>
      </c>
      <c r="L55" s="415">
        <v>1500</v>
      </c>
      <c r="M55" s="415">
        <v>1000</v>
      </c>
      <c r="N55" s="149" t="s">
        <v>101</v>
      </c>
      <c r="O55" s="88" t="s">
        <v>481</v>
      </c>
      <c r="P55" s="496">
        <v>111</v>
      </c>
      <c r="Q55" s="88" t="s">
        <v>485</v>
      </c>
      <c r="R55" s="496">
        <v>222</v>
      </c>
      <c r="S55" s="88" t="s">
        <v>482</v>
      </c>
      <c r="T55" s="496">
        <v>333</v>
      </c>
      <c r="U55" s="88" t="s">
        <v>486</v>
      </c>
      <c r="V55" s="496">
        <v>444</v>
      </c>
      <c r="W55" s="88" t="s">
        <v>461</v>
      </c>
      <c r="X55" s="496">
        <v>555</v>
      </c>
      <c r="Y55" s="88" t="s">
        <v>462</v>
      </c>
      <c r="Z55" s="496">
        <v>666</v>
      </c>
      <c r="AA55" s="88" t="s">
        <v>463</v>
      </c>
      <c r="AB55" s="496">
        <v>777</v>
      </c>
      <c r="AC55" s="88" t="s">
        <v>464</v>
      </c>
      <c r="AD55" s="496">
        <v>888</v>
      </c>
      <c r="AE55" s="88" t="s">
        <v>101</v>
      </c>
      <c r="AF55" s="496">
        <v>1000</v>
      </c>
      <c r="AG55" s="88" t="s">
        <v>101</v>
      </c>
      <c r="AH55" s="496">
        <v>1000</v>
      </c>
      <c r="AI55" s="88" t="s">
        <v>101</v>
      </c>
      <c r="AJ55" s="496">
        <v>1000</v>
      </c>
      <c r="AK55" s="88" t="s">
        <v>101</v>
      </c>
      <c r="AL55" s="496">
        <v>1000</v>
      </c>
      <c r="AM55" s="137">
        <v>1000</v>
      </c>
      <c r="AN55" s="415"/>
      <c r="AO55" s="415"/>
      <c r="AP55" s="415"/>
      <c r="AQ55" s="415"/>
      <c r="AR55" s="415"/>
      <c r="AS55" s="415"/>
      <c r="AT55" s="415"/>
      <c r="AU55" s="79"/>
      <c r="AV55" s="333" t="s">
        <v>152</v>
      </c>
    </row>
    <row r="56" s="451" customFormat="1" ht="122.1" customHeight="1" outlineLevel="1" spans="1:48">
      <c r="A56" s="79">
        <v>40</v>
      </c>
      <c r="B56" s="445" t="s">
        <v>487</v>
      </c>
      <c r="C56" s="429" t="s">
        <v>488</v>
      </c>
      <c r="D56" s="88" t="s">
        <v>441</v>
      </c>
      <c r="E56" s="121" t="s">
        <v>442</v>
      </c>
      <c r="F56" s="88" t="s">
        <v>467</v>
      </c>
      <c r="G56" s="429" t="s">
        <v>489</v>
      </c>
      <c r="H56" s="429" t="s">
        <v>50</v>
      </c>
      <c r="I56" s="429" t="s">
        <v>31</v>
      </c>
      <c r="J56" s="445" t="s">
        <v>490</v>
      </c>
      <c r="K56" s="119" t="s">
        <v>491</v>
      </c>
      <c r="L56" s="415">
        <v>38762</v>
      </c>
      <c r="M56" s="415">
        <v>2413</v>
      </c>
      <c r="N56" s="445" t="s">
        <v>492</v>
      </c>
      <c r="O56" s="429" t="s">
        <v>493</v>
      </c>
      <c r="P56" s="499">
        <v>212</v>
      </c>
      <c r="Q56" s="429" t="s">
        <v>494</v>
      </c>
      <c r="R56" s="499">
        <v>357</v>
      </c>
      <c r="S56" s="429" t="s">
        <v>495</v>
      </c>
      <c r="T56" s="499">
        <v>624</v>
      </c>
      <c r="U56" s="429" t="s">
        <v>496</v>
      </c>
      <c r="V56" s="507">
        <v>889</v>
      </c>
      <c r="W56" s="429" t="s">
        <v>497</v>
      </c>
      <c r="X56" s="507">
        <v>1068</v>
      </c>
      <c r="Y56" s="429" t="s">
        <v>498</v>
      </c>
      <c r="Z56" s="509">
        <v>209</v>
      </c>
      <c r="AA56" s="429" t="s">
        <v>499</v>
      </c>
      <c r="AB56" s="509">
        <v>1367</v>
      </c>
      <c r="AC56" s="429" t="s">
        <v>499</v>
      </c>
      <c r="AD56" s="509">
        <v>1603</v>
      </c>
      <c r="AE56" s="429" t="s">
        <v>500</v>
      </c>
      <c r="AF56" s="509">
        <v>1832</v>
      </c>
      <c r="AG56" s="429" t="s">
        <v>501</v>
      </c>
      <c r="AH56" s="509">
        <v>2008</v>
      </c>
      <c r="AI56" s="429" t="s">
        <v>502</v>
      </c>
      <c r="AJ56" s="509">
        <v>2124</v>
      </c>
      <c r="AK56" s="429" t="s">
        <v>503</v>
      </c>
      <c r="AL56" s="509">
        <v>2413</v>
      </c>
      <c r="AM56" s="415"/>
      <c r="AN56" s="415"/>
      <c r="AO56" s="415"/>
      <c r="AP56" s="415"/>
      <c r="AQ56" s="415"/>
      <c r="AR56" s="119">
        <v>2413</v>
      </c>
      <c r="AS56" s="415"/>
      <c r="AT56" s="415"/>
      <c r="AU56" s="79"/>
      <c r="AV56" s="333" t="s">
        <v>152</v>
      </c>
    </row>
    <row r="57" s="451" customFormat="1" ht="122.1" customHeight="1" outlineLevel="1" spans="1:48">
      <c r="A57" s="79">
        <v>41</v>
      </c>
      <c r="B57" s="479" t="s">
        <v>504</v>
      </c>
      <c r="C57" s="478" t="s">
        <v>440</v>
      </c>
      <c r="D57" s="429" t="s">
        <v>441</v>
      </c>
      <c r="E57" s="429" t="s">
        <v>442</v>
      </c>
      <c r="F57" s="88" t="s">
        <v>505</v>
      </c>
      <c r="G57" s="480" t="s">
        <v>506</v>
      </c>
      <c r="H57" s="481" t="s">
        <v>50</v>
      </c>
      <c r="I57" s="429" t="s">
        <v>31</v>
      </c>
      <c r="J57" s="479" t="s">
        <v>507</v>
      </c>
      <c r="K57" s="500" t="s">
        <v>160</v>
      </c>
      <c r="L57" s="415">
        <v>2462</v>
      </c>
      <c r="M57" s="415">
        <v>493</v>
      </c>
      <c r="N57" s="149" t="s">
        <v>101</v>
      </c>
      <c r="O57" s="430" t="s">
        <v>508</v>
      </c>
      <c r="P57" s="415">
        <v>108</v>
      </c>
      <c r="Q57" s="430" t="s">
        <v>509</v>
      </c>
      <c r="R57" s="415">
        <v>236</v>
      </c>
      <c r="S57" s="430" t="s">
        <v>510</v>
      </c>
      <c r="T57" s="415">
        <v>364</v>
      </c>
      <c r="U57" s="430" t="s">
        <v>511</v>
      </c>
      <c r="V57" s="415">
        <v>493</v>
      </c>
      <c r="W57" s="430" t="s">
        <v>511</v>
      </c>
      <c r="X57" s="415">
        <v>493</v>
      </c>
      <c r="Y57" s="430" t="s">
        <v>511</v>
      </c>
      <c r="Z57" s="415">
        <v>493</v>
      </c>
      <c r="AA57" s="430" t="s">
        <v>511</v>
      </c>
      <c r="AB57" s="415">
        <v>493</v>
      </c>
      <c r="AC57" s="430" t="s">
        <v>511</v>
      </c>
      <c r="AD57" s="415">
        <v>493</v>
      </c>
      <c r="AE57" s="430" t="s">
        <v>511</v>
      </c>
      <c r="AF57" s="415">
        <v>493</v>
      </c>
      <c r="AG57" s="430" t="s">
        <v>511</v>
      </c>
      <c r="AH57" s="415">
        <v>493</v>
      </c>
      <c r="AI57" s="430" t="s">
        <v>511</v>
      </c>
      <c r="AJ57" s="415">
        <v>493</v>
      </c>
      <c r="AK57" s="430" t="s">
        <v>511</v>
      </c>
      <c r="AL57" s="415">
        <v>493</v>
      </c>
      <c r="AM57" s="415">
        <v>493</v>
      </c>
      <c r="AN57" s="415"/>
      <c r="AO57" s="415"/>
      <c r="AP57" s="415"/>
      <c r="AQ57" s="415"/>
      <c r="AR57" s="415"/>
      <c r="AS57" s="415"/>
      <c r="AT57" s="415"/>
      <c r="AU57" s="79"/>
      <c r="AV57" s="333" t="s">
        <v>152</v>
      </c>
    </row>
    <row r="58" s="451" customFormat="1" ht="122.1" customHeight="1" outlineLevel="1" spans="1:48">
      <c r="A58" s="79">
        <v>42</v>
      </c>
      <c r="B58" s="445" t="s">
        <v>512</v>
      </c>
      <c r="C58" s="429" t="s">
        <v>513</v>
      </c>
      <c r="D58" s="429" t="s">
        <v>441</v>
      </c>
      <c r="E58" s="429" t="s">
        <v>442</v>
      </c>
      <c r="F58" s="88" t="s">
        <v>505</v>
      </c>
      <c r="G58" s="429" t="s">
        <v>514</v>
      </c>
      <c r="H58" s="429" t="s">
        <v>50</v>
      </c>
      <c r="I58" s="429" t="s">
        <v>31</v>
      </c>
      <c r="J58" s="445" t="s">
        <v>515</v>
      </c>
      <c r="K58" s="119" t="s">
        <v>70</v>
      </c>
      <c r="L58" s="415">
        <v>2000</v>
      </c>
      <c r="M58" s="415">
        <v>1120</v>
      </c>
      <c r="N58" s="149" t="s">
        <v>101</v>
      </c>
      <c r="O58" s="430" t="s">
        <v>516</v>
      </c>
      <c r="P58" s="415">
        <v>200</v>
      </c>
      <c r="Q58" s="430" t="s">
        <v>517</v>
      </c>
      <c r="R58" s="415">
        <v>400</v>
      </c>
      <c r="S58" s="430" t="s">
        <v>518</v>
      </c>
      <c r="T58" s="415">
        <v>700</v>
      </c>
      <c r="U58" s="430" t="s">
        <v>519</v>
      </c>
      <c r="V58" s="415">
        <v>900</v>
      </c>
      <c r="W58" s="430" t="s">
        <v>101</v>
      </c>
      <c r="X58" s="415">
        <v>1120</v>
      </c>
      <c r="Y58" s="430" t="s">
        <v>101</v>
      </c>
      <c r="Z58" s="415">
        <v>1120</v>
      </c>
      <c r="AA58" s="430" t="s">
        <v>101</v>
      </c>
      <c r="AB58" s="415">
        <v>1120</v>
      </c>
      <c r="AC58" s="430" t="s">
        <v>101</v>
      </c>
      <c r="AD58" s="415">
        <v>1120</v>
      </c>
      <c r="AE58" s="430" t="s">
        <v>101</v>
      </c>
      <c r="AF58" s="415">
        <v>1120</v>
      </c>
      <c r="AG58" s="430" t="s">
        <v>101</v>
      </c>
      <c r="AH58" s="415">
        <v>1120</v>
      </c>
      <c r="AI58" s="430" t="s">
        <v>101</v>
      </c>
      <c r="AJ58" s="415">
        <v>1120</v>
      </c>
      <c r="AK58" s="430" t="s">
        <v>101</v>
      </c>
      <c r="AL58" s="415">
        <v>1120</v>
      </c>
      <c r="AM58" s="415"/>
      <c r="AN58" s="415"/>
      <c r="AO58" s="415"/>
      <c r="AP58" s="415"/>
      <c r="AQ58" s="415"/>
      <c r="AR58" s="415">
        <v>1120</v>
      </c>
      <c r="AS58" s="415"/>
      <c r="AT58" s="415"/>
      <c r="AU58" s="79"/>
      <c r="AV58" s="333" t="s">
        <v>152</v>
      </c>
    </row>
    <row r="59" s="451" customFormat="1" ht="216" customHeight="1" outlineLevel="1" spans="1:48">
      <c r="A59" s="79">
        <v>43</v>
      </c>
      <c r="B59" s="445" t="s">
        <v>520</v>
      </c>
      <c r="C59" s="478" t="s">
        <v>440</v>
      </c>
      <c r="D59" s="429" t="s">
        <v>441</v>
      </c>
      <c r="E59" s="429" t="s">
        <v>442</v>
      </c>
      <c r="F59" s="429" t="s">
        <v>505</v>
      </c>
      <c r="G59" s="88" t="s">
        <v>521</v>
      </c>
      <c r="H59" s="88" t="s">
        <v>50</v>
      </c>
      <c r="I59" s="429" t="s">
        <v>31</v>
      </c>
      <c r="J59" s="429" t="s">
        <v>522</v>
      </c>
      <c r="K59" s="119" t="s">
        <v>108</v>
      </c>
      <c r="L59" s="137">
        <v>7503</v>
      </c>
      <c r="M59" s="137">
        <v>3000</v>
      </c>
      <c r="N59" s="88" t="s">
        <v>523</v>
      </c>
      <c r="O59" s="88" t="s">
        <v>524</v>
      </c>
      <c r="P59" s="137">
        <v>150</v>
      </c>
      <c r="Q59" s="88" t="s">
        <v>525</v>
      </c>
      <c r="R59" s="137">
        <v>300</v>
      </c>
      <c r="S59" s="88" t="s">
        <v>526</v>
      </c>
      <c r="T59" s="137">
        <v>600</v>
      </c>
      <c r="U59" s="88" t="s">
        <v>527</v>
      </c>
      <c r="V59" s="137">
        <v>900</v>
      </c>
      <c r="W59" s="88" t="s">
        <v>528</v>
      </c>
      <c r="X59" s="137">
        <v>1200</v>
      </c>
      <c r="Y59" s="88" t="s">
        <v>529</v>
      </c>
      <c r="Z59" s="137">
        <v>1500</v>
      </c>
      <c r="AA59" s="88" t="s">
        <v>530</v>
      </c>
      <c r="AB59" s="137">
        <v>1800</v>
      </c>
      <c r="AC59" s="88" t="s">
        <v>531</v>
      </c>
      <c r="AD59" s="137">
        <v>2100</v>
      </c>
      <c r="AE59" s="88" t="s">
        <v>532</v>
      </c>
      <c r="AF59" s="137">
        <v>2400</v>
      </c>
      <c r="AG59" s="88" t="s">
        <v>533</v>
      </c>
      <c r="AH59" s="137">
        <v>2700</v>
      </c>
      <c r="AI59" s="88" t="s">
        <v>534</v>
      </c>
      <c r="AJ59" s="119">
        <v>2850</v>
      </c>
      <c r="AK59" s="88" t="s">
        <v>535</v>
      </c>
      <c r="AL59" s="119">
        <v>3000</v>
      </c>
      <c r="AM59" s="415"/>
      <c r="AN59" s="415"/>
      <c r="AO59" s="415"/>
      <c r="AP59" s="119"/>
      <c r="AQ59" s="415"/>
      <c r="AR59" s="119">
        <v>3000</v>
      </c>
      <c r="AS59" s="415"/>
      <c r="AT59" s="415"/>
      <c r="AU59" s="79"/>
      <c r="AV59" s="516" t="s">
        <v>152</v>
      </c>
    </row>
    <row r="60" s="451" customFormat="1" ht="288" customHeight="1" outlineLevel="1" spans="1:48">
      <c r="A60" s="79">
        <v>44</v>
      </c>
      <c r="B60" s="445" t="s">
        <v>536</v>
      </c>
      <c r="C60" s="478" t="s">
        <v>537</v>
      </c>
      <c r="D60" s="429" t="s">
        <v>441</v>
      </c>
      <c r="E60" s="429" t="s">
        <v>442</v>
      </c>
      <c r="F60" s="482" t="s">
        <v>538</v>
      </c>
      <c r="G60" s="429" t="s">
        <v>539</v>
      </c>
      <c r="H60" s="88" t="s">
        <v>50</v>
      </c>
      <c r="I60" s="429" t="s">
        <v>31</v>
      </c>
      <c r="J60" s="501" t="s">
        <v>540</v>
      </c>
      <c r="K60" s="119" t="s">
        <v>160</v>
      </c>
      <c r="L60" s="137">
        <v>12336</v>
      </c>
      <c r="M60" s="137">
        <v>4160</v>
      </c>
      <c r="N60" s="88" t="s">
        <v>101</v>
      </c>
      <c r="O60" s="430" t="s">
        <v>525</v>
      </c>
      <c r="P60" s="451">
        <v>416</v>
      </c>
      <c r="Q60" s="430" t="s">
        <v>526</v>
      </c>
      <c r="R60" s="451">
        <v>832</v>
      </c>
      <c r="S60" s="430" t="s">
        <v>541</v>
      </c>
      <c r="T60" s="451">
        <v>1165</v>
      </c>
      <c r="U60" s="430" t="s">
        <v>542</v>
      </c>
      <c r="V60" s="451">
        <v>1498</v>
      </c>
      <c r="W60" s="430" t="s">
        <v>543</v>
      </c>
      <c r="X60" s="451">
        <v>1830</v>
      </c>
      <c r="Y60" s="430" t="s">
        <v>529</v>
      </c>
      <c r="Z60" s="451">
        <v>2080</v>
      </c>
      <c r="AA60" s="430" t="s">
        <v>530</v>
      </c>
      <c r="AB60" s="415">
        <v>2496</v>
      </c>
      <c r="AC60" s="430" t="s">
        <v>531</v>
      </c>
      <c r="AD60" s="415">
        <v>2912</v>
      </c>
      <c r="AE60" s="430" t="s">
        <v>544</v>
      </c>
      <c r="AF60" s="415">
        <v>3161</v>
      </c>
      <c r="AG60" s="430" t="s">
        <v>519</v>
      </c>
      <c r="AH60" s="415">
        <v>3536</v>
      </c>
      <c r="AI60" s="430" t="s">
        <v>545</v>
      </c>
      <c r="AJ60" s="415">
        <v>3744</v>
      </c>
      <c r="AK60" s="430" t="s">
        <v>511</v>
      </c>
      <c r="AL60" s="415">
        <v>4160</v>
      </c>
      <c r="AM60" s="415"/>
      <c r="AN60" s="415"/>
      <c r="AO60" s="415"/>
      <c r="AP60" s="415"/>
      <c r="AQ60" s="415"/>
      <c r="AR60" s="415">
        <v>4160</v>
      </c>
      <c r="AS60" s="415"/>
      <c r="AT60" s="415"/>
      <c r="AU60" s="79"/>
      <c r="AV60" s="516" t="s">
        <v>152</v>
      </c>
    </row>
    <row r="61" s="451" customFormat="1" ht="86.1" customHeight="1" outlineLevel="1" spans="1:48">
      <c r="A61" s="79">
        <v>45</v>
      </c>
      <c r="B61" s="445" t="s">
        <v>546</v>
      </c>
      <c r="C61" s="478" t="s">
        <v>440</v>
      </c>
      <c r="D61" s="429" t="s">
        <v>441</v>
      </c>
      <c r="E61" s="429" t="s">
        <v>442</v>
      </c>
      <c r="F61" s="88" t="s">
        <v>505</v>
      </c>
      <c r="G61" s="483" t="s">
        <v>90</v>
      </c>
      <c r="H61" s="481" t="s">
        <v>50</v>
      </c>
      <c r="I61" s="429" t="s">
        <v>31</v>
      </c>
      <c r="J61" s="445" t="s">
        <v>547</v>
      </c>
      <c r="K61" s="119" t="s">
        <v>548</v>
      </c>
      <c r="L61" s="415">
        <v>127965</v>
      </c>
      <c r="M61" s="415">
        <v>25000</v>
      </c>
      <c r="N61" s="149" t="s">
        <v>549</v>
      </c>
      <c r="O61" s="430" t="s">
        <v>525</v>
      </c>
      <c r="P61" s="415">
        <v>2500</v>
      </c>
      <c r="Q61" s="430" t="s">
        <v>526</v>
      </c>
      <c r="R61" s="415">
        <v>5000</v>
      </c>
      <c r="S61" s="430" t="s">
        <v>541</v>
      </c>
      <c r="T61" s="415">
        <v>7000</v>
      </c>
      <c r="U61" s="430" t="s">
        <v>542</v>
      </c>
      <c r="V61" s="415">
        <v>9000</v>
      </c>
      <c r="W61" s="430" t="s">
        <v>543</v>
      </c>
      <c r="X61" s="415">
        <v>11000</v>
      </c>
      <c r="Y61" s="430" t="s">
        <v>550</v>
      </c>
      <c r="Z61" s="415">
        <v>13000</v>
      </c>
      <c r="AA61" s="430" t="s">
        <v>530</v>
      </c>
      <c r="AB61" s="415">
        <v>15000</v>
      </c>
      <c r="AC61" s="430" t="s">
        <v>551</v>
      </c>
      <c r="AD61" s="415">
        <v>17000</v>
      </c>
      <c r="AE61" s="430" t="s">
        <v>544</v>
      </c>
      <c r="AF61" s="415">
        <v>19000</v>
      </c>
      <c r="AG61" s="430" t="s">
        <v>552</v>
      </c>
      <c r="AH61" s="415">
        <v>21000</v>
      </c>
      <c r="AI61" s="430" t="s">
        <v>545</v>
      </c>
      <c r="AJ61" s="415">
        <v>23000</v>
      </c>
      <c r="AK61" s="430" t="s">
        <v>511</v>
      </c>
      <c r="AL61" s="415">
        <v>25000</v>
      </c>
      <c r="AM61" s="415"/>
      <c r="AN61" s="415"/>
      <c r="AO61" s="415"/>
      <c r="AP61" s="415"/>
      <c r="AQ61" s="415"/>
      <c r="AR61" s="415">
        <v>25000</v>
      </c>
      <c r="AS61" s="415"/>
      <c r="AT61" s="415"/>
      <c r="AU61" s="79" t="s">
        <v>182</v>
      </c>
      <c r="AV61" s="333" t="s">
        <v>152</v>
      </c>
    </row>
    <row r="62" s="333" customFormat="1" ht="45" customHeight="1" spans="1:47">
      <c r="A62" s="484" t="s">
        <v>553</v>
      </c>
      <c r="B62" s="485"/>
      <c r="C62" s="485"/>
      <c r="D62" s="485"/>
      <c r="E62" s="485"/>
      <c r="F62" s="486"/>
      <c r="G62" s="485"/>
      <c r="H62" s="486"/>
      <c r="I62" s="486"/>
      <c r="J62" s="485"/>
      <c r="K62" s="447"/>
      <c r="L62" s="447">
        <f t="shared" ref="L62:P62" si="37">SUM(L63:L68)</f>
        <v>122500</v>
      </c>
      <c r="M62" s="447">
        <f t="shared" si="37"/>
        <v>51137.54</v>
      </c>
      <c r="N62" s="502"/>
      <c r="O62" s="447"/>
      <c r="P62" s="447">
        <f t="shared" si="37"/>
        <v>7770</v>
      </c>
      <c r="Q62" s="447"/>
      <c r="R62" s="447">
        <f t="shared" ref="R62:V62" si="38">SUM(R63:R68)</f>
        <v>15040</v>
      </c>
      <c r="S62" s="447"/>
      <c r="T62" s="447">
        <f t="shared" si="38"/>
        <v>24310</v>
      </c>
      <c r="U62" s="447"/>
      <c r="V62" s="447">
        <f t="shared" si="38"/>
        <v>32280</v>
      </c>
      <c r="W62" s="447"/>
      <c r="X62" s="447">
        <f t="shared" ref="X62:AB62" si="39">SUM(X63:X68)</f>
        <v>34950</v>
      </c>
      <c r="Y62" s="447"/>
      <c r="Z62" s="447">
        <f t="shared" si="39"/>
        <v>37519</v>
      </c>
      <c r="AA62" s="447"/>
      <c r="AB62" s="447">
        <f t="shared" si="39"/>
        <v>39879</v>
      </c>
      <c r="AC62" s="447"/>
      <c r="AD62" s="447">
        <f t="shared" ref="AD62:AH62" si="40">SUM(AD63:AD68)</f>
        <v>41829</v>
      </c>
      <c r="AE62" s="447"/>
      <c r="AF62" s="447">
        <f t="shared" si="40"/>
        <v>43699</v>
      </c>
      <c r="AG62" s="447"/>
      <c r="AH62" s="447">
        <f t="shared" si="40"/>
        <v>45689</v>
      </c>
      <c r="AI62" s="447"/>
      <c r="AJ62" s="447">
        <f>SUM(AJ63:AJ68)</f>
        <v>48359</v>
      </c>
      <c r="AK62" s="447"/>
      <c r="AL62" s="447">
        <f t="shared" ref="AL62:AT62" si="41">SUM(AL63:AL68)</f>
        <v>51138</v>
      </c>
      <c r="AM62" s="447">
        <f t="shared" si="41"/>
        <v>0</v>
      </c>
      <c r="AN62" s="447">
        <f t="shared" si="41"/>
        <v>0</v>
      </c>
      <c r="AO62" s="447">
        <f t="shared" si="41"/>
        <v>0</v>
      </c>
      <c r="AP62" s="447">
        <f t="shared" si="41"/>
        <v>0</v>
      </c>
      <c r="AQ62" s="447">
        <f t="shared" si="41"/>
        <v>0</v>
      </c>
      <c r="AR62" s="447">
        <f t="shared" si="41"/>
        <v>0</v>
      </c>
      <c r="AS62" s="447">
        <f t="shared" si="41"/>
        <v>0</v>
      </c>
      <c r="AT62" s="447">
        <f t="shared" si="41"/>
        <v>51137.54</v>
      </c>
      <c r="AU62" s="517"/>
    </row>
    <row r="63" s="333" customFormat="1" ht="110.1" customHeight="1" outlineLevel="1" spans="1:268">
      <c r="A63" s="79">
        <v>46</v>
      </c>
      <c r="B63" s="113" t="s">
        <v>554</v>
      </c>
      <c r="C63" s="90" t="s">
        <v>555</v>
      </c>
      <c r="D63" s="90" t="s">
        <v>556</v>
      </c>
      <c r="E63" s="90" t="s">
        <v>557</v>
      </c>
      <c r="F63" s="90" t="s">
        <v>558</v>
      </c>
      <c r="G63" s="90" t="s">
        <v>158</v>
      </c>
      <c r="H63" s="90" t="s">
        <v>50</v>
      </c>
      <c r="I63" s="90" t="s">
        <v>51</v>
      </c>
      <c r="J63" s="113" t="s">
        <v>559</v>
      </c>
      <c r="K63" s="79" t="s">
        <v>108</v>
      </c>
      <c r="L63" s="79">
        <v>75000</v>
      </c>
      <c r="M63" s="79">
        <v>32000</v>
      </c>
      <c r="N63" s="113" t="s">
        <v>135</v>
      </c>
      <c r="O63" s="340" t="s">
        <v>560</v>
      </c>
      <c r="P63" s="405">
        <v>6000</v>
      </c>
      <c r="Q63" s="340" t="s">
        <v>561</v>
      </c>
      <c r="R63" s="405">
        <v>12000</v>
      </c>
      <c r="S63" s="340" t="s">
        <v>562</v>
      </c>
      <c r="T63" s="405">
        <v>18000</v>
      </c>
      <c r="U63" s="340" t="s">
        <v>563</v>
      </c>
      <c r="V63" s="405">
        <v>24000</v>
      </c>
      <c r="W63" s="340" t="s">
        <v>564</v>
      </c>
      <c r="X63" s="405">
        <v>25000</v>
      </c>
      <c r="Y63" s="340" t="s">
        <v>565</v>
      </c>
      <c r="Z63" s="405">
        <v>26000</v>
      </c>
      <c r="AA63" s="340" t="s">
        <v>566</v>
      </c>
      <c r="AB63" s="405">
        <v>26500</v>
      </c>
      <c r="AC63" s="340" t="s">
        <v>567</v>
      </c>
      <c r="AD63" s="405">
        <v>27000</v>
      </c>
      <c r="AE63" s="340" t="s">
        <v>568</v>
      </c>
      <c r="AF63" s="405">
        <v>27500</v>
      </c>
      <c r="AG63" s="340" t="s">
        <v>569</v>
      </c>
      <c r="AH63" s="405">
        <v>28000</v>
      </c>
      <c r="AI63" s="340" t="s">
        <v>570</v>
      </c>
      <c r="AJ63" s="405">
        <v>30000</v>
      </c>
      <c r="AK63" s="340" t="s">
        <v>571</v>
      </c>
      <c r="AL63" s="405">
        <v>32000</v>
      </c>
      <c r="AM63" s="79"/>
      <c r="AN63" s="79"/>
      <c r="AO63" s="79"/>
      <c r="AP63" s="79"/>
      <c r="AQ63" s="79"/>
      <c r="AR63" s="79"/>
      <c r="AS63" s="79"/>
      <c r="AT63" s="79">
        <v>32000</v>
      </c>
      <c r="AU63" s="518" t="s">
        <v>63</v>
      </c>
      <c r="AV63" s="519" t="s">
        <v>64</v>
      </c>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519"/>
      <c r="BV63" s="519"/>
      <c r="BW63" s="519"/>
      <c r="BX63" s="519"/>
      <c r="BY63" s="519"/>
      <c r="BZ63" s="519"/>
      <c r="CA63" s="519"/>
      <c r="CB63" s="519"/>
      <c r="CC63" s="519"/>
      <c r="CD63" s="519"/>
      <c r="CE63" s="519"/>
      <c r="CF63" s="519"/>
      <c r="CG63" s="519"/>
      <c r="CH63" s="519"/>
      <c r="CI63" s="519"/>
      <c r="CJ63" s="519"/>
      <c r="CK63" s="519"/>
      <c r="CL63" s="519"/>
      <c r="CM63" s="519"/>
      <c r="CN63" s="519"/>
      <c r="CO63" s="519"/>
      <c r="CP63" s="519"/>
      <c r="CQ63" s="519"/>
      <c r="CR63" s="519"/>
      <c r="CS63" s="519"/>
      <c r="CT63" s="519"/>
      <c r="CU63" s="519"/>
      <c r="CV63" s="519"/>
      <c r="CW63" s="519"/>
      <c r="CX63" s="519"/>
      <c r="CY63" s="519"/>
      <c r="CZ63" s="519"/>
      <c r="DA63" s="519"/>
      <c r="DB63" s="519"/>
      <c r="DC63" s="519"/>
      <c r="DD63" s="519"/>
      <c r="DE63" s="519"/>
      <c r="DF63" s="519"/>
      <c r="DG63" s="519"/>
      <c r="DH63" s="519"/>
      <c r="DI63" s="519"/>
      <c r="DJ63" s="519"/>
      <c r="DK63" s="519"/>
      <c r="DL63" s="519"/>
      <c r="DM63" s="519"/>
      <c r="DN63" s="519"/>
      <c r="DO63" s="519"/>
      <c r="DP63" s="519"/>
      <c r="DQ63" s="519"/>
      <c r="DR63" s="519"/>
      <c r="DS63" s="519"/>
      <c r="DT63" s="519"/>
      <c r="DU63" s="519"/>
      <c r="DV63" s="519"/>
      <c r="DW63" s="519"/>
      <c r="DX63" s="519"/>
      <c r="DY63" s="519"/>
      <c r="DZ63" s="519"/>
      <c r="EA63" s="519"/>
      <c r="EB63" s="519"/>
      <c r="EC63" s="519"/>
      <c r="ED63" s="519"/>
      <c r="EE63" s="519"/>
      <c r="EF63" s="519"/>
      <c r="EG63" s="519"/>
      <c r="EH63" s="519"/>
      <c r="EI63" s="519"/>
      <c r="EJ63" s="519"/>
      <c r="EK63" s="519"/>
      <c r="EL63" s="519"/>
      <c r="EM63" s="519"/>
      <c r="EN63" s="519"/>
      <c r="EO63" s="519"/>
      <c r="EP63" s="519"/>
      <c r="EQ63" s="519"/>
      <c r="ER63" s="519"/>
      <c r="ES63" s="519"/>
      <c r="ET63" s="519"/>
      <c r="EU63" s="519"/>
      <c r="EV63" s="519"/>
      <c r="EW63" s="519"/>
      <c r="EX63" s="519"/>
      <c r="EY63" s="519"/>
      <c r="EZ63" s="519"/>
      <c r="FA63" s="519"/>
      <c r="FB63" s="519"/>
      <c r="FC63" s="519"/>
      <c r="FD63" s="519"/>
      <c r="FE63" s="519"/>
      <c r="FF63" s="519"/>
      <c r="FG63" s="519"/>
      <c r="FH63" s="519"/>
      <c r="FI63" s="519"/>
      <c r="FJ63" s="519"/>
      <c r="FK63" s="519"/>
      <c r="FL63" s="519"/>
      <c r="FM63" s="519"/>
      <c r="FN63" s="519"/>
      <c r="FO63" s="519"/>
      <c r="FP63" s="519"/>
      <c r="FQ63" s="519"/>
      <c r="FR63" s="519"/>
      <c r="FS63" s="519"/>
      <c r="FT63" s="519"/>
      <c r="FU63" s="519"/>
      <c r="FV63" s="519"/>
      <c r="FW63" s="519"/>
      <c r="FX63" s="519"/>
      <c r="FY63" s="519"/>
      <c r="FZ63" s="519"/>
      <c r="GA63" s="519"/>
      <c r="GB63" s="519"/>
      <c r="GC63" s="519"/>
      <c r="GD63" s="519"/>
      <c r="GE63" s="519"/>
      <c r="GF63" s="519"/>
      <c r="GG63" s="519"/>
      <c r="GH63" s="519"/>
      <c r="GI63" s="519"/>
      <c r="GJ63" s="519"/>
      <c r="GK63" s="519"/>
      <c r="GL63" s="519"/>
      <c r="GM63" s="519"/>
      <c r="GN63" s="519"/>
      <c r="GO63" s="519"/>
      <c r="GP63" s="519"/>
      <c r="GQ63" s="519"/>
      <c r="GR63" s="519"/>
      <c r="GS63" s="519"/>
      <c r="GT63" s="519"/>
      <c r="GU63" s="519"/>
      <c r="GV63" s="519"/>
      <c r="GW63" s="519"/>
      <c r="GX63" s="519"/>
      <c r="GY63" s="519"/>
      <c r="GZ63" s="519"/>
      <c r="HA63" s="519"/>
      <c r="HB63" s="519"/>
      <c r="HC63" s="519"/>
      <c r="HD63" s="519"/>
      <c r="HE63" s="519"/>
      <c r="HF63" s="519"/>
      <c r="HG63" s="519"/>
      <c r="HH63" s="519"/>
      <c r="HI63" s="519"/>
      <c r="HJ63" s="519"/>
      <c r="HK63" s="519"/>
      <c r="HL63" s="519"/>
      <c r="HM63" s="519"/>
      <c r="HN63" s="519"/>
      <c r="HO63" s="519"/>
      <c r="HP63" s="519"/>
      <c r="HQ63" s="519"/>
      <c r="HR63" s="519"/>
      <c r="HS63" s="519"/>
      <c r="HT63" s="519"/>
      <c r="HU63" s="519"/>
      <c r="HV63" s="519"/>
      <c r="HW63" s="519"/>
      <c r="HX63" s="519"/>
      <c r="HY63" s="519"/>
      <c r="HZ63" s="519"/>
      <c r="IA63" s="519"/>
      <c r="IB63" s="519"/>
      <c r="IC63" s="519"/>
      <c r="ID63" s="519"/>
      <c r="IE63" s="519"/>
      <c r="IF63" s="519"/>
      <c r="IG63" s="519"/>
      <c r="IH63" s="519"/>
      <c r="II63" s="519"/>
      <c r="IJ63" s="519"/>
      <c r="IK63" s="519"/>
      <c r="IL63" s="519"/>
      <c r="IM63" s="519"/>
      <c r="IN63" s="519"/>
      <c r="IO63" s="519"/>
      <c r="IP63" s="519"/>
      <c r="IQ63" s="519"/>
      <c r="IR63" s="519"/>
      <c r="IS63" s="519"/>
      <c r="IT63" s="519"/>
      <c r="IU63" s="519"/>
      <c r="IV63" s="519"/>
      <c r="IW63" s="519"/>
      <c r="IX63" s="519"/>
      <c r="IY63" s="519"/>
      <c r="IZ63" s="519"/>
      <c r="JA63" s="519"/>
      <c r="JB63" s="459"/>
      <c r="JC63" s="459"/>
      <c r="JD63" s="459"/>
      <c r="JE63" s="459"/>
      <c r="JF63" s="459"/>
      <c r="JG63" s="459"/>
      <c r="JH63" s="459"/>
    </row>
    <row r="64" s="333" customFormat="1" ht="96.95" customHeight="1" outlineLevel="1" spans="1:268">
      <c r="A64" s="79">
        <v>47</v>
      </c>
      <c r="B64" s="113" t="s">
        <v>572</v>
      </c>
      <c r="C64" s="90" t="s">
        <v>573</v>
      </c>
      <c r="D64" s="90" t="s">
        <v>556</v>
      </c>
      <c r="E64" s="90" t="s">
        <v>557</v>
      </c>
      <c r="F64" s="90" t="s">
        <v>574</v>
      </c>
      <c r="G64" s="90" t="s">
        <v>158</v>
      </c>
      <c r="H64" s="90" t="s">
        <v>50</v>
      </c>
      <c r="I64" s="90" t="s">
        <v>51</v>
      </c>
      <c r="J64" s="113" t="s">
        <v>575</v>
      </c>
      <c r="K64" s="79" t="s">
        <v>70</v>
      </c>
      <c r="L64" s="79">
        <v>8000</v>
      </c>
      <c r="M64" s="79">
        <v>4437.54</v>
      </c>
      <c r="N64" s="113" t="s">
        <v>101</v>
      </c>
      <c r="O64" s="436" t="s">
        <v>576</v>
      </c>
      <c r="P64" s="503">
        <v>370</v>
      </c>
      <c r="Q64" s="436" t="s">
        <v>577</v>
      </c>
      <c r="R64" s="508">
        <v>740</v>
      </c>
      <c r="S64" s="436" t="s">
        <v>578</v>
      </c>
      <c r="T64" s="508">
        <v>1110</v>
      </c>
      <c r="U64" s="436" t="s">
        <v>579</v>
      </c>
      <c r="V64" s="508">
        <v>1480</v>
      </c>
      <c r="W64" s="436" t="s">
        <v>580</v>
      </c>
      <c r="X64" s="503">
        <v>1850</v>
      </c>
      <c r="Y64" s="436" t="s">
        <v>581</v>
      </c>
      <c r="Z64" s="508">
        <v>2219</v>
      </c>
      <c r="AA64" s="436" t="s">
        <v>582</v>
      </c>
      <c r="AB64" s="508">
        <v>2579</v>
      </c>
      <c r="AC64" s="436" t="s">
        <v>583</v>
      </c>
      <c r="AD64" s="508">
        <v>2949</v>
      </c>
      <c r="AE64" s="436" t="s">
        <v>584</v>
      </c>
      <c r="AF64" s="503">
        <v>3319</v>
      </c>
      <c r="AG64" s="436" t="s">
        <v>585</v>
      </c>
      <c r="AH64" s="508">
        <v>3689</v>
      </c>
      <c r="AI64" s="436" t="s">
        <v>586</v>
      </c>
      <c r="AJ64" s="508">
        <v>4059</v>
      </c>
      <c r="AK64" s="436" t="s">
        <v>576</v>
      </c>
      <c r="AL64" s="508">
        <v>4438</v>
      </c>
      <c r="AM64" s="79"/>
      <c r="AN64" s="79"/>
      <c r="AO64" s="79"/>
      <c r="AP64" s="79"/>
      <c r="AQ64" s="79"/>
      <c r="AR64" s="79"/>
      <c r="AS64" s="79"/>
      <c r="AT64" s="79">
        <v>4437.54</v>
      </c>
      <c r="AU64" s="79" t="s">
        <v>182</v>
      </c>
      <c r="AV64" s="519" t="s">
        <v>64</v>
      </c>
      <c r="AW64" s="519"/>
      <c r="AX64" s="519"/>
      <c r="AY64" s="519"/>
      <c r="AZ64" s="519"/>
      <c r="BA64" s="519"/>
      <c r="BB64" s="519"/>
      <c r="BC64" s="519"/>
      <c r="BD64" s="519"/>
      <c r="BE64" s="519"/>
      <c r="BF64" s="519"/>
      <c r="BG64" s="519"/>
      <c r="BH64" s="519"/>
      <c r="BI64" s="519"/>
      <c r="BJ64" s="519"/>
      <c r="BK64" s="519"/>
      <c r="BL64" s="519"/>
      <c r="BM64" s="519"/>
      <c r="BN64" s="519"/>
      <c r="BO64" s="519"/>
      <c r="BP64" s="519"/>
      <c r="BQ64" s="519"/>
      <c r="BR64" s="519"/>
      <c r="BS64" s="519"/>
      <c r="BT64" s="519"/>
      <c r="BU64" s="519"/>
      <c r="BV64" s="519"/>
      <c r="BW64" s="519"/>
      <c r="BX64" s="519"/>
      <c r="BY64" s="519"/>
      <c r="BZ64" s="519"/>
      <c r="CA64" s="519"/>
      <c r="CB64" s="519"/>
      <c r="CC64" s="519"/>
      <c r="CD64" s="519"/>
      <c r="CE64" s="519"/>
      <c r="CF64" s="519"/>
      <c r="CG64" s="519"/>
      <c r="CH64" s="519"/>
      <c r="CI64" s="519"/>
      <c r="CJ64" s="519"/>
      <c r="CK64" s="519"/>
      <c r="CL64" s="519"/>
      <c r="CM64" s="519"/>
      <c r="CN64" s="519"/>
      <c r="CO64" s="519"/>
      <c r="CP64" s="519"/>
      <c r="CQ64" s="519"/>
      <c r="CR64" s="519"/>
      <c r="CS64" s="519"/>
      <c r="CT64" s="519"/>
      <c r="CU64" s="519"/>
      <c r="CV64" s="519"/>
      <c r="CW64" s="519"/>
      <c r="CX64" s="519"/>
      <c r="CY64" s="519"/>
      <c r="CZ64" s="519"/>
      <c r="DA64" s="519"/>
      <c r="DB64" s="519"/>
      <c r="DC64" s="519"/>
      <c r="DD64" s="519"/>
      <c r="DE64" s="519"/>
      <c r="DF64" s="519"/>
      <c r="DG64" s="519"/>
      <c r="DH64" s="519"/>
      <c r="DI64" s="519"/>
      <c r="DJ64" s="519"/>
      <c r="DK64" s="519"/>
      <c r="DL64" s="519"/>
      <c r="DM64" s="519"/>
      <c r="DN64" s="519"/>
      <c r="DO64" s="519"/>
      <c r="DP64" s="519"/>
      <c r="DQ64" s="519"/>
      <c r="DR64" s="519"/>
      <c r="DS64" s="519"/>
      <c r="DT64" s="519"/>
      <c r="DU64" s="519"/>
      <c r="DV64" s="519"/>
      <c r="DW64" s="519"/>
      <c r="DX64" s="519"/>
      <c r="DY64" s="519"/>
      <c r="DZ64" s="519"/>
      <c r="EA64" s="519"/>
      <c r="EB64" s="519"/>
      <c r="EC64" s="519"/>
      <c r="ED64" s="519"/>
      <c r="EE64" s="519"/>
      <c r="EF64" s="519"/>
      <c r="EG64" s="519"/>
      <c r="EH64" s="519"/>
      <c r="EI64" s="519"/>
      <c r="EJ64" s="519"/>
      <c r="EK64" s="519"/>
      <c r="EL64" s="519"/>
      <c r="EM64" s="519"/>
      <c r="EN64" s="519"/>
      <c r="EO64" s="519"/>
      <c r="EP64" s="519"/>
      <c r="EQ64" s="519"/>
      <c r="ER64" s="519"/>
      <c r="ES64" s="519"/>
      <c r="ET64" s="519"/>
      <c r="EU64" s="519"/>
      <c r="EV64" s="519"/>
      <c r="EW64" s="519"/>
      <c r="EX64" s="519"/>
      <c r="EY64" s="519"/>
      <c r="EZ64" s="519"/>
      <c r="FA64" s="519"/>
      <c r="FB64" s="519"/>
      <c r="FC64" s="519"/>
      <c r="FD64" s="519"/>
      <c r="FE64" s="519"/>
      <c r="FF64" s="519"/>
      <c r="FG64" s="519"/>
      <c r="FH64" s="519"/>
      <c r="FI64" s="519"/>
      <c r="FJ64" s="519"/>
      <c r="FK64" s="519"/>
      <c r="FL64" s="519"/>
      <c r="FM64" s="519"/>
      <c r="FN64" s="519"/>
      <c r="FO64" s="519"/>
      <c r="FP64" s="519"/>
      <c r="FQ64" s="519"/>
      <c r="FR64" s="519"/>
      <c r="FS64" s="519"/>
      <c r="FT64" s="519"/>
      <c r="FU64" s="519"/>
      <c r="FV64" s="519"/>
      <c r="FW64" s="519"/>
      <c r="FX64" s="519"/>
      <c r="FY64" s="519"/>
      <c r="FZ64" s="519"/>
      <c r="GA64" s="519"/>
      <c r="GB64" s="519"/>
      <c r="GC64" s="519"/>
      <c r="GD64" s="519"/>
      <c r="GE64" s="519"/>
      <c r="GF64" s="519"/>
      <c r="GG64" s="519"/>
      <c r="GH64" s="519"/>
      <c r="GI64" s="519"/>
      <c r="GJ64" s="519"/>
      <c r="GK64" s="519"/>
      <c r="GL64" s="519"/>
      <c r="GM64" s="519"/>
      <c r="GN64" s="519"/>
      <c r="GO64" s="519"/>
      <c r="GP64" s="519"/>
      <c r="GQ64" s="519"/>
      <c r="GR64" s="519"/>
      <c r="GS64" s="519"/>
      <c r="GT64" s="519"/>
      <c r="GU64" s="519"/>
      <c r="GV64" s="519"/>
      <c r="GW64" s="519"/>
      <c r="GX64" s="519"/>
      <c r="GY64" s="519"/>
      <c r="GZ64" s="519"/>
      <c r="HA64" s="519"/>
      <c r="HB64" s="519"/>
      <c r="HC64" s="519"/>
      <c r="HD64" s="519"/>
      <c r="HE64" s="519"/>
      <c r="HF64" s="519"/>
      <c r="HG64" s="519"/>
      <c r="HH64" s="519"/>
      <c r="HI64" s="519"/>
      <c r="HJ64" s="519"/>
      <c r="HK64" s="519"/>
      <c r="HL64" s="519"/>
      <c r="HM64" s="519"/>
      <c r="HN64" s="519"/>
      <c r="HO64" s="519"/>
      <c r="HP64" s="519"/>
      <c r="HQ64" s="519"/>
      <c r="HR64" s="519"/>
      <c r="HS64" s="519"/>
      <c r="HT64" s="519"/>
      <c r="HU64" s="519"/>
      <c r="HV64" s="519"/>
      <c r="HW64" s="519"/>
      <c r="HX64" s="519"/>
      <c r="HY64" s="519"/>
      <c r="HZ64" s="519"/>
      <c r="IA64" s="519"/>
      <c r="IB64" s="519"/>
      <c r="IC64" s="519"/>
      <c r="ID64" s="519"/>
      <c r="IE64" s="519"/>
      <c r="IF64" s="519"/>
      <c r="IG64" s="519"/>
      <c r="IH64" s="519"/>
      <c r="II64" s="519"/>
      <c r="IJ64" s="519"/>
      <c r="IK64" s="519"/>
      <c r="IL64" s="519"/>
      <c r="IM64" s="519"/>
      <c r="IN64" s="519"/>
      <c r="IO64" s="519"/>
      <c r="IP64" s="519"/>
      <c r="IQ64" s="519"/>
      <c r="IR64" s="519"/>
      <c r="IS64" s="519"/>
      <c r="IT64" s="519"/>
      <c r="IU64" s="519"/>
      <c r="IV64" s="519"/>
      <c r="IW64" s="519"/>
      <c r="IX64" s="519"/>
      <c r="IY64" s="519"/>
      <c r="IZ64" s="519"/>
      <c r="JA64" s="519"/>
      <c r="JB64" s="459"/>
      <c r="JC64" s="459"/>
      <c r="JD64" s="459"/>
      <c r="JE64" s="459"/>
      <c r="JF64" s="459"/>
      <c r="JG64" s="459"/>
      <c r="JH64" s="459"/>
    </row>
    <row r="65" s="333" customFormat="1" ht="84" customHeight="1" outlineLevel="1" spans="1:268">
      <c r="A65" s="79">
        <v>48</v>
      </c>
      <c r="B65" s="113" t="s">
        <v>587</v>
      </c>
      <c r="C65" s="90" t="s">
        <v>588</v>
      </c>
      <c r="D65" s="90" t="s">
        <v>556</v>
      </c>
      <c r="E65" s="90" t="s">
        <v>557</v>
      </c>
      <c r="F65" s="90" t="s">
        <v>557</v>
      </c>
      <c r="G65" s="90" t="s">
        <v>514</v>
      </c>
      <c r="H65" s="90" t="s">
        <v>50</v>
      </c>
      <c r="I65" s="90" t="s">
        <v>51</v>
      </c>
      <c r="J65" s="113" t="s">
        <v>589</v>
      </c>
      <c r="K65" s="79" t="s">
        <v>70</v>
      </c>
      <c r="L65" s="79">
        <v>5000</v>
      </c>
      <c r="M65" s="79">
        <v>2000</v>
      </c>
      <c r="N65" s="113" t="s">
        <v>101</v>
      </c>
      <c r="O65" s="436" t="s">
        <v>590</v>
      </c>
      <c r="P65" s="131">
        <v>200</v>
      </c>
      <c r="Q65" s="340" t="s">
        <v>591</v>
      </c>
      <c r="R65" s="405">
        <v>300</v>
      </c>
      <c r="S65" s="340" t="s">
        <v>592</v>
      </c>
      <c r="T65" s="405">
        <v>500</v>
      </c>
      <c r="U65" s="340" t="s">
        <v>593</v>
      </c>
      <c r="V65" s="405">
        <v>700</v>
      </c>
      <c r="W65" s="436" t="s">
        <v>594</v>
      </c>
      <c r="X65" s="131">
        <v>900</v>
      </c>
      <c r="Y65" s="340" t="s">
        <v>595</v>
      </c>
      <c r="Z65" s="405">
        <v>1100</v>
      </c>
      <c r="AA65" s="340" t="s">
        <v>596</v>
      </c>
      <c r="AB65" s="405">
        <v>1300</v>
      </c>
      <c r="AC65" s="340" t="s">
        <v>597</v>
      </c>
      <c r="AD65" s="405">
        <v>1500</v>
      </c>
      <c r="AE65" s="340" t="s">
        <v>598</v>
      </c>
      <c r="AF65" s="131">
        <v>1700</v>
      </c>
      <c r="AG65" s="340" t="s">
        <v>599</v>
      </c>
      <c r="AH65" s="405">
        <v>2000</v>
      </c>
      <c r="AI65" s="340" t="s">
        <v>600</v>
      </c>
      <c r="AJ65" s="405">
        <v>2000</v>
      </c>
      <c r="AK65" s="340" t="s">
        <v>601</v>
      </c>
      <c r="AL65" s="405">
        <v>2000</v>
      </c>
      <c r="AM65" s="79"/>
      <c r="AN65" s="79"/>
      <c r="AO65" s="79"/>
      <c r="AP65" s="79"/>
      <c r="AQ65" s="79"/>
      <c r="AR65" s="79"/>
      <c r="AS65" s="79"/>
      <c r="AT65" s="79">
        <v>2000</v>
      </c>
      <c r="AU65" s="79" t="s">
        <v>182</v>
      </c>
      <c r="AV65" s="519" t="s">
        <v>64</v>
      </c>
      <c r="AW65" s="519"/>
      <c r="AX65" s="519"/>
      <c r="AY65" s="519"/>
      <c r="AZ65" s="519"/>
      <c r="BA65" s="519"/>
      <c r="BB65" s="519"/>
      <c r="BC65" s="519"/>
      <c r="BD65" s="519"/>
      <c r="BE65" s="519"/>
      <c r="BF65" s="519"/>
      <c r="BG65" s="519"/>
      <c r="BH65" s="519"/>
      <c r="BI65" s="519"/>
      <c r="BJ65" s="519"/>
      <c r="BK65" s="519"/>
      <c r="BL65" s="519"/>
      <c r="BM65" s="519"/>
      <c r="BN65" s="519"/>
      <c r="BO65" s="519"/>
      <c r="BP65" s="519"/>
      <c r="BQ65" s="519"/>
      <c r="BR65" s="519"/>
      <c r="BS65" s="519"/>
      <c r="BT65" s="519"/>
      <c r="BU65" s="519"/>
      <c r="BV65" s="519"/>
      <c r="BW65" s="519"/>
      <c r="BX65" s="519"/>
      <c r="BY65" s="519"/>
      <c r="BZ65" s="519"/>
      <c r="CA65" s="519"/>
      <c r="CB65" s="519"/>
      <c r="CC65" s="519"/>
      <c r="CD65" s="519"/>
      <c r="CE65" s="519"/>
      <c r="CF65" s="519"/>
      <c r="CG65" s="519"/>
      <c r="CH65" s="519"/>
      <c r="CI65" s="519"/>
      <c r="CJ65" s="519"/>
      <c r="CK65" s="519"/>
      <c r="CL65" s="519"/>
      <c r="CM65" s="519"/>
      <c r="CN65" s="519"/>
      <c r="CO65" s="519"/>
      <c r="CP65" s="519"/>
      <c r="CQ65" s="519"/>
      <c r="CR65" s="519"/>
      <c r="CS65" s="519"/>
      <c r="CT65" s="519"/>
      <c r="CU65" s="519"/>
      <c r="CV65" s="519"/>
      <c r="CW65" s="519"/>
      <c r="CX65" s="519"/>
      <c r="CY65" s="519"/>
      <c r="CZ65" s="519"/>
      <c r="DA65" s="519"/>
      <c r="DB65" s="519"/>
      <c r="DC65" s="519"/>
      <c r="DD65" s="519"/>
      <c r="DE65" s="519"/>
      <c r="DF65" s="519"/>
      <c r="DG65" s="519"/>
      <c r="DH65" s="519"/>
      <c r="DI65" s="519"/>
      <c r="DJ65" s="519"/>
      <c r="DK65" s="519"/>
      <c r="DL65" s="519"/>
      <c r="DM65" s="519"/>
      <c r="DN65" s="519"/>
      <c r="DO65" s="519"/>
      <c r="DP65" s="519"/>
      <c r="DQ65" s="519"/>
      <c r="DR65" s="519"/>
      <c r="DS65" s="519"/>
      <c r="DT65" s="519"/>
      <c r="DU65" s="519"/>
      <c r="DV65" s="519"/>
      <c r="DW65" s="519"/>
      <c r="DX65" s="519"/>
      <c r="DY65" s="519"/>
      <c r="DZ65" s="519"/>
      <c r="EA65" s="519"/>
      <c r="EB65" s="519"/>
      <c r="EC65" s="519"/>
      <c r="ED65" s="519"/>
      <c r="EE65" s="519"/>
      <c r="EF65" s="519"/>
      <c r="EG65" s="519"/>
      <c r="EH65" s="519"/>
      <c r="EI65" s="519"/>
      <c r="EJ65" s="519"/>
      <c r="EK65" s="519"/>
      <c r="EL65" s="519"/>
      <c r="EM65" s="519"/>
      <c r="EN65" s="519"/>
      <c r="EO65" s="519"/>
      <c r="EP65" s="519"/>
      <c r="EQ65" s="519"/>
      <c r="ER65" s="519"/>
      <c r="ES65" s="519"/>
      <c r="ET65" s="519"/>
      <c r="EU65" s="519"/>
      <c r="EV65" s="519"/>
      <c r="EW65" s="519"/>
      <c r="EX65" s="519"/>
      <c r="EY65" s="519"/>
      <c r="EZ65" s="519"/>
      <c r="FA65" s="519"/>
      <c r="FB65" s="519"/>
      <c r="FC65" s="519"/>
      <c r="FD65" s="519"/>
      <c r="FE65" s="519"/>
      <c r="FF65" s="519"/>
      <c r="FG65" s="519"/>
      <c r="FH65" s="519"/>
      <c r="FI65" s="519"/>
      <c r="FJ65" s="519"/>
      <c r="FK65" s="519"/>
      <c r="FL65" s="519"/>
      <c r="FM65" s="519"/>
      <c r="FN65" s="519"/>
      <c r="FO65" s="519"/>
      <c r="FP65" s="519"/>
      <c r="FQ65" s="519"/>
      <c r="FR65" s="519"/>
      <c r="FS65" s="519"/>
      <c r="FT65" s="519"/>
      <c r="FU65" s="519"/>
      <c r="FV65" s="519"/>
      <c r="FW65" s="519"/>
      <c r="FX65" s="519"/>
      <c r="FY65" s="519"/>
      <c r="FZ65" s="519"/>
      <c r="GA65" s="519"/>
      <c r="GB65" s="519"/>
      <c r="GC65" s="519"/>
      <c r="GD65" s="519"/>
      <c r="GE65" s="519"/>
      <c r="GF65" s="519"/>
      <c r="GG65" s="519"/>
      <c r="GH65" s="519"/>
      <c r="GI65" s="519"/>
      <c r="GJ65" s="519"/>
      <c r="GK65" s="519"/>
      <c r="GL65" s="519"/>
      <c r="GM65" s="519"/>
      <c r="GN65" s="519"/>
      <c r="GO65" s="519"/>
      <c r="GP65" s="519"/>
      <c r="GQ65" s="519"/>
      <c r="GR65" s="519"/>
      <c r="GS65" s="519"/>
      <c r="GT65" s="519"/>
      <c r="GU65" s="519"/>
      <c r="GV65" s="519"/>
      <c r="GW65" s="519"/>
      <c r="GX65" s="519"/>
      <c r="GY65" s="519"/>
      <c r="GZ65" s="519"/>
      <c r="HA65" s="519"/>
      <c r="HB65" s="519"/>
      <c r="HC65" s="519"/>
      <c r="HD65" s="519"/>
      <c r="HE65" s="519"/>
      <c r="HF65" s="519"/>
      <c r="HG65" s="519"/>
      <c r="HH65" s="519"/>
      <c r="HI65" s="519"/>
      <c r="HJ65" s="519"/>
      <c r="HK65" s="519"/>
      <c r="HL65" s="519"/>
      <c r="HM65" s="519"/>
      <c r="HN65" s="519"/>
      <c r="HO65" s="519"/>
      <c r="HP65" s="519"/>
      <c r="HQ65" s="519"/>
      <c r="HR65" s="519"/>
      <c r="HS65" s="519"/>
      <c r="HT65" s="519"/>
      <c r="HU65" s="519"/>
      <c r="HV65" s="519"/>
      <c r="HW65" s="519"/>
      <c r="HX65" s="519"/>
      <c r="HY65" s="519"/>
      <c r="HZ65" s="519"/>
      <c r="IA65" s="519"/>
      <c r="IB65" s="519"/>
      <c r="IC65" s="519"/>
      <c r="ID65" s="519"/>
      <c r="IE65" s="519"/>
      <c r="IF65" s="519"/>
      <c r="IG65" s="519"/>
      <c r="IH65" s="519"/>
      <c r="II65" s="519"/>
      <c r="IJ65" s="519"/>
      <c r="IK65" s="519"/>
      <c r="IL65" s="519"/>
      <c r="IM65" s="519"/>
      <c r="IN65" s="519"/>
      <c r="IO65" s="519"/>
      <c r="IP65" s="519"/>
      <c r="IQ65" s="519"/>
      <c r="IR65" s="519"/>
      <c r="IS65" s="519"/>
      <c r="IT65" s="519"/>
      <c r="IU65" s="519"/>
      <c r="IV65" s="519"/>
      <c r="IW65" s="519"/>
      <c r="IX65" s="519"/>
      <c r="IY65" s="519"/>
      <c r="IZ65" s="519"/>
      <c r="JA65" s="519"/>
      <c r="JB65" s="459"/>
      <c r="JC65" s="459"/>
      <c r="JD65" s="459"/>
      <c r="JE65" s="459"/>
      <c r="JF65" s="459"/>
      <c r="JG65" s="459"/>
      <c r="JH65" s="459"/>
    </row>
    <row r="66" s="333" customFormat="1" ht="98.1" customHeight="1" outlineLevel="1" spans="1:268">
      <c r="A66" s="79">
        <v>49</v>
      </c>
      <c r="B66" s="113" t="s">
        <v>602</v>
      </c>
      <c r="C66" s="90" t="s">
        <v>603</v>
      </c>
      <c r="D66" s="90" t="s">
        <v>556</v>
      </c>
      <c r="E66" s="90" t="s">
        <v>557</v>
      </c>
      <c r="F66" s="90" t="s">
        <v>604</v>
      </c>
      <c r="G66" s="90" t="s">
        <v>539</v>
      </c>
      <c r="H66" s="90" t="s">
        <v>50</v>
      </c>
      <c r="I66" s="90" t="s">
        <v>51</v>
      </c>
      <c r="J66" s="113" t="s">
        <v>605</v>
      </c>
      <c r="K66" s="79" t="s">
        <v>70</v>
      </c>
      <c r="L66" s="79">
        <v>4500</v>
      </c>
      <c r="M66" s="79">
        <v>3000</v>
      </c>
      <c r="N66" s="113" t="s">
        <v>101</v>
      </c>
      <c r="O66" s="131"/>
      <c r="P66" s="131"/>
      <c r="Q66" s="405"/>
      <c r="R66" s="405"/>
      <c r="S66" s="340" t="s">
        <v>606</v>
      </c>
      <c r="T66" s="405">
        <v>1700</v>
      </c>
      <c r="U66" s="340" t="s">
        <v>607</v>
      </c>
      <c r="V66" s="405">
        <v>1900</v>
      </c>
      <c r="W66" s="436" t="s">
        <v>608</v>
      </c>
      <c r="X66" s="131">
        <v>2100</v>
      </c>
      <c r="Y66" s="340" t="s">
        <v>609</v>
      </c>
      <c r="Z66" s="405">
        <v>2300</v>
      </c>
      <c r="AA66" s="340" t="s">
        <v>610</v>
      </c>
      <c r="AB66" s="405">
        <v>2500</v>
      </c>
      <c r="AC66" s="340" t="s">
        <v>611</v>
      </c>
      <c r="AD66" s="405">
        <v>2580</v>
      </c>
      <c r="AE66" s="436" t="s">
        <v>612</v>
      </c>
      <c r="AF66" s="131">
        <v>2780</v>
      </c>
      <c r="AG66" s="340" t="s">
        <v>613</v>
      </c>
      <c r="AH66" s="405">
        <v>3000</v>
      </c>
      <c r="AI66" s="340" t="s">
        <v>600</v>
      </c>
      <c r="AJ66" s="405">
        <v>3000</v>
      </c>
      <c r="AK66" s="340" t="s">
        <v>601</v>
      </c>
      <c r="AL66" s="405">
        <v>3000</v>
      </c>
      <c r="AM66" s="79"/>
      <c r="AN66" s="79"/>
      <c r="AO66" s="79"/>
      <c r="AP66" s="79"/>
      <c r="AQ66" s="79"/>
      <c r="AR66" s="79"/>
      <c r="AS66" s="79"/>
      <c r="AT66" s="79">
        <v>3000</v>
      </c>
      <c r="AU66" s="79" t="s">
        <v>182</v>
      </c>
      <c r="AV66" s="519" t="s">
        <v>64</v>
      </c>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519"/>
      <c r="BV66" s="519"/>
      <c r="BW66" s="519"/>
      <c r="BX66" s="519"/>
      <c r="BY66" s="519"/>
      <c r="BZ66" s="519"/>
      <c r="CA66" s="519"/>
      <c r="CB66" s="519"/>
      <c r="CC66" s="519"/>
      <c r="CD66" s="519"/>
      <c r="CE66" s="519"/>
      <c r="CF66" s="519"/>
      <c r="CG66" s="519"/>
      <c r="CH66" s="519"/>
      <c r="CI66" s="519"/>
      <c r="CJ66" s="519"/>
      <c r="CK66" s="519"/>
      <c r="CL66" s="519"/>
      <c r="CM66" s="519"/>
      <c r="CN66" s="519"/>
      <c r="CO66" s="519"/>
      <c r="CP66" s="519"/>
      <c r="CQ66" s="519"/>
      <c r="CR66" s="519"/>
      <c r="CS66" s="519"/>
      <c r="CT66" s="519"/>
      <c r="CU66" s="519"/>
      <c r="CV66" s="519"/>
      <c r="CW66" s="519"/>
      <c r="CX66" s="519"/>
      <c r="CY66" s="519"/>
      <c r="CZ66" s="519"/>
      <c r="DA66" s="519"/>
      <c r="DB66" s="519"/>
      <c r="DC66" s="519"/>
      <c r="DD66" s="519"/>
      <c r="DE66" s="519"/>
      <c r="DF66" s="519"/>
      <c r="DG66" s="519"/>
      <c r="DH66" s="519"/>
      <c r="DI66" s="519"/>
      <c r="DJ66" s="519"/>
      <c r="DK66" s="519"/>
      <c r="DL66" s="519"/>
      <c r="DM66" s="519"/>
      <c r="DN66" s="519"/>
      <c r="DO66" s="519"/>
      <c r="DP66" s="519"/>
      <c r="DQ66" s="519"/>
      <c r="DR66" s="519"/>
      <c r="DS66" s="519"/>
      <c r="DT66" s="519"/>
      <c r="DU66" s="519"/>
      <c r="DV66" s="519"/>
      <c r="DW66" s="519"/>
      <c r="DX66" s="519"/>
      <c r="DY66" s="519"/>
      <c r="DZ66" s="519"/>
      <c r="EA66" s="519"/>
      <c r="EB66" s="519"/>
      <c r="EC66" s="519"/>
      <c r="ED66" s="519"/>
      <c r="EE66" s="519"/>
      <c r="EF66" s="519"/>
      <c r="EG66" s="519"/>
      <c r="EH66" s="519"/>
      <c r="EI66" s="519"/>
      <c r="EJ66" s="519"/>
      <c r="EK66" s="519"/>
      <c r="EL66" s="519"/>
      <c r="EM66" s="519"/>
      <c r="EN66" s="519"/>
      <c r="EO66" s="519"/>
      <c r="EP66" s="519"/>
      <c r="EQ66" s="519"/>
      <c r="ER66" s="519"/>
      <c r="ES66" s="519"/>
      <c r="ET66" s="519"/>
      <c r="EU66" s="519"/>
      <c r="EV66" s="519"/>
      <c r="EW66" s="519"/>
      <c r="EX66" s="519"/>
      <c r="EY66" s="519"/>
      <c r="EZ66" s="519"/>
      <c r="FA66" s="519"/>
      <c r="FB66" s="519"/>
      <c r="FC66" s="519"/>
      <c r="FD66" s="519"/>
      <c r="FE66" s="519"/>
      <c r="FF66" s="519"/>
      <c r="FG66" s="519"/>
      <c r="FH66" s="519"/>
      <c r="FI66" s="519"/>
      <c r="FJ66" s="519"/>
      <c r="FK66" s="519"/>
      <c r="FL66" s="519"/>
      <c r="FM66" s="519"/>
      <c r="FN66" s="519"/>
      <c r="FO66" s="519"/>
      <c r="FP66" s="519"/>
      <c r="FQ66" s="519"/>
      <c r="FR66" s="519"/>
      <c r="FS66" s="519"/>
      <c r="FT66" s="519"/>
      <c r="FU66" s="519"/>
      <c r="FV66" s="519"/>
      <c r="FW66" s="519"/>
      <c r="FX66" s="519"/>
      <c r="FY66" s="519"/>
      <c r="FZ66" s="519"/>
      <c r="GA66" s="519"/>
      <c r="GB66" s="519"/>
      <c r="GC66" s="519"/>
      <c r="GD66" s="519"/>
      <c r="GE66" s="519"/>
      <c r="GF66" s="519"/>
      <c r="GG66" s="519"/>
      <c r="GH66" s="519"/>
      <c r="GI66" s="519"/>
      <c r="GJ66" s="519"/>
      <c r="GK66" s="519"/>
      <c r="GL66" s="519"/>
      <c r="GM66" s="519"/>
      <c r="GN66" s="519"/>
      <c r="GO66" s="519"/>
      <c r="GP66" s="519"/>
      <c r="GQ66" s="519"/>
      <c r="GR66" s="519"/>
      <c r="GS66" s="519"/>
      <c r="GT66" s="519"/>
      <c r="GU66" s="519"/>
      <c r="GV66" s="519"/>
      <c r="GW66" s="519"/>
      <c r="GX66" s="519"/>
      <c r="GY66" s="519"/>
      <c r="GZ66" s="519"/>
      <c r="HA66" s="519"/>
      <c r="HB66" s="519"/>
      <c r="HC66" s="519"/>
      <c r="HD66" s="519"/>
      <c r="HE66" s="519"/>
      <c r="HF66" s="519"/>
      <c r="HG66" s="519"/>
      <c r="HH66" s="519"/>
      <c r="HI66" s="519"/>
      <c r="HJ66" s="519"/>
      <c r="HK66" s="519"/>
      <c r="HL66" s="519"/>
      <c r="HM66" s="519"/>
      <c r="HN66" s="519"/>
      <c r="HO66" s="519"/>
      <c r="HP66" s="519"/>
      <c r="HQ66" s="519"/>
      <c r="HR66" s="519"/>
      <c r="HS66" s="519"/>
      <c r="HT66" s="519"/>
      <c r="HU66" s="519"/>
      <c r="HV66" s="519"/>
      <c r="HW66" s="519"/>
      <c r="HX66" s="519"/>
      <c r="HY66" s="519"/>
      <c r="HZ66" s="519"/>
      <c r="IA66" s="519"/>
      <c r="IB66" s="519"/>
      <c r="IC66" s="519"/>
      <c r="ID66" s="519"/>
      <c r="IE66" s="519"/>
      <c r="IF66" s="519"/>
      <c r="IG66" s="519"/>
      <c r="IH66" s="519"/>
      <c r="II66" s="519"/>
      <c r="IJ66" s="519"/>
      <c r="IK66" s="519"/>
      <c r="IL66" s="519"/>
      <c r="IM66" s="519"/>
      <c r="IN66" s="519"/>
      <c r="IO66" s="519"/>
      <c r="IP66" s="519"/>
      <c r="IQ66" s="519"/>
      <c r="IR66" s="519"/>
      <c r="IS66" s="519"/>
      <c r="IT66" s="519"/>
      <c r="IU66" s="519"/>
      <c r="IV66" s="519"/>
      <c r="IW66" s="519"/>
      <c r="IX66" s="519"/>
      <c r="IY66" s="519"/>
      <c r="IZ66" s="519"/>
      <c r="JA66" s="519"/>
      <c r="JB66" s="459"/>
      <c r="JC66" s="459"/>
      <c r="JD66" s="459"/>
      <c r="JE66" s="459"/>
      <c r="JF66" s="459"/>
      <c r="JG66" s="459"/>
      <c r="JH66" s="459"/>
    </row>
    <row r="67" s="333" customFormat="1" ht="72" customHeight="1" outlineLevel="1" spans="1:268">
      <c r="A67" s="79">
        <v>50</v>
      </c>
      <c r="B67" s="113" t="s">
        <v>614</v>
      </c>
      <c r="C67" s="90" t="s">
        <v>615</v>
      </c>
      <c r="D67" s="90" t="s">
        <v>556</v>
      </c>
      <c r="E67" s="90" t="s">
        <v>557</v>
      </c>
      <c r="F67" s="90" t="s">
        <v>184</v>
      </c>
      <c r="G67" s="90" t="s">
        <v>175</v>
      </c>
      <c r="H67" s="90" t="s">
        <v>50</v>
      </c>
      <c r="I67" s="90" t="s">
        <v>51</v>
      </c>
      <c r="J67" s="113" t="s">
        <v>616</v>
      </c>
      <c r="K67" s="79" t="s">
        <v>307</v>
      </c>
      <c r="L67" s="79">
        <v>15000</v>
      </c>
      <c r="M67" s="79">
        <v>5000</v>
      </c>
      <c r="N67" s="113" t="s">
        <v>617</v>
      </c>
      <c r="O67" s="436" t="s">
        <v>594</v>
      </c>
      <c r="P67" s="131">
        <v>600</v>
      </c>
      <c r="Q67" s="436" t="s">
        <v>618</v>
      </c>
      <c r="R67" s="405">
        <v>1200</v>
      </c>
      <c r="S67" s="436" t="s">
        <v>619</v>
      </c>
      <c r="T67" s="405">
        <v>1800</v>
      </c>
      <c r="U67" s="436" t="s">
        <v>596</v>
      </c>
      <c r="V67" s="405">
        <v>2400</v>
      </c>
      <c r="W67" s="436" t="s">
        <v>597</v>
      </c>
      <c r="X67" s="131">
        <v>3000</v>
      </c>
      <c r="Y67" s="436" t="s">
        <v>620</v>
      </c>
      <c r="Z67" s="405">
        <v>3500</v>
      </c>
      <c r="AA67" s="340" t="s">
        <v>621</v>
      </c>
      <c r="AB67" s="405">
        <v>3800</v>
      </c>
      <c r="AC67" s="340" t="s">
        <v>622</v>
      </c>
      <c r="AD67" s="405">
        <v>4000</v>
      </c>
      <c r="AE67" s="436" t="s">
        <v>623</v>
      </c>
      <c r="AF67" s="131">
        <v>4300</v>
      </c>
      <c r="AG67" s="340" t="s">
        <v>624</v>
      </c>
      <c r="AH67" s="405">
        <v>4600</v>
      </c>
      <c r="AI67" s="340" t="s">
        <v>599</v>
      </c>
      <c r="AJ67" s="405">
        <v>4800</v>
      </c>
      <c r="AK67" s="340" t="s">
        <v>601</v>
      </c>
      <c r="AL67" s="405">
        <v>5000</v>
      </c>
      <c r="AM67" s="79"/>
      <c r="AN67" s="79"/>
      <c r="AO67" s="79"/>
      <c r="AP67" s="79"/>
      <c r="AQ67" s="79"/>
      <c r="AR67" s="79"/>
      <c r="AS67" s="79"/>
      <c r="AT67" s="79">
        <v>5000</v>
      </c>
      <c r="AU67" s="79" t="s">
        <v>182</v>
      </c>
      <c r="AV67" s="519" t="s">
        <v>64</v>
      </c>
      <c r="AW67" s="519"/>
      <c r="AX67" s="519"/>
      <c r="AY67" s="519"/>
      <c r="AZ67" s="519"/>
      <c r="BA67" s="519"/>
      <c r="BB67" s="519"/>
      <c r="BC67" s="519"/>
      <c r="BD67" s="519"/>
      <c r="BE67" s="519"/>
      <c r="BF67" s="519"/>
      <c r="BG67" s="519"/>
      <c r="BH67" s="519"/>
      <c r="BI67" s="519"/>
      <c r="BJ67" s="519"/>
      <c r="BK67" s="519"/>
      <c r="BL67" s="519"/>
      <c r="BM67" s="519"/>
      <c r="BN67" s="519"/>
      <c r="BO67" s="519"/>
      <c r="BP67" s="519"/>
      <c r="BQ67" s="519"/>
      <c r="BR67" s="519"/>
      <c r="BS67" s="519"/>
      <c r="BT67" s="519"/>
      <c r="BU67" s="519"/>
      <c r="BV67" s="519"/>
      <c r="BW67" s="519"/>
      <c r="BX67" s="519"/>
      <c r="BY67" s="519"/>
      <c r="BZ67" s="519"/>
      <c r="CA67" s="519"/>
      <c r="CB67" s="519"/>
      <c r="CC67" s="519"/>
      <c r="CD67" s="519"/>
      <c r="CE67" s="519"/>
      <c r="CF67" s="519"/>
      <c r="CG67" s="519"/>
      <c r="CH67" s="519"/>
      <c r="CI67" s="519"/>
      <c r="CJ67" s="519"/>
      <c r="CK67" s="519"/>
      <c r="CL67" s="519"/>
      <c r="CM67" s="519"/>
      <c r="CN67" s="519"/>
      <c r="CO67" s="519"/>
      <c r="CP67" s="519"/>
      <c r="CQ67" s="519"/>
      <c r="CR67" s="519"/>
      <c r="CS67" s="519"/>
      <c r="CT67" s="519"/>
      <c r="CU67" s="519"/>
      <c r="CV67" s="519"/>
      <c r="CW67" s="519"/>
      <c r="CX67" s="519"/>
      <c r="CY67" s="519"/>
      <c r="CZ67" s="519"/>
      <c r="DA67" s="519"/>
      <c r="DB67" s="519"/>
      <c r="DC67" s="519"/>
      <c r="DD67" s="519"/>
      <c r="DE67" s="519"/>
      <c r="DF67" s="519"/>
      <c r="DG67" s="519"/>
      <c r="DH67" s="519"/>
      <c r="DI67" s="519"/>
      <c r="DJ67" s="519"/>
      <c r="DK67" s="519"/>
      <c r="DL67" s="519"/>
      <c r="DM67" s="519"/>
      <c r="DN67" s="519"/>
      <c r="DO67" s="519"/>
      <c r="DP67" s="519"/>
      <c r="DQ67" s="519"/>
      <c r="DR67" s="519"/>
      <c r="DS67" s="519"/>
      <c r="DT67" s="519"/>
      <c r="DU67" s="519"/>
      <c r="DV67" s="519"/>
      <c r="DW67" s="519"/>
      <c r="DX67" s="519"/>
      <c r="DY67" s="519"/>
      <c r="DZ67" s="519"/>
      <c r="EA67" s="519"/>
      <c r="EB67" s="519"/>
      <c r="EC67" s="519"/>
      <c r="ED67" s="519"/>
      <c r="EE67" s="519"/>
      <c r="EF67" s="519"/>
      <c r="EG67" s="519"/>
      <c r="EH67" s="519"/>
      <c r="EI67" s="519"/>
      <c r="EJ67" s="519"/>
      <c r="EK67" s="519"/>
      <c r="EL67" s="519"/>
      <c r="EM67" s="519"/>
      <c r="EN67" s="519"/>
      <c r="EO67" s="519"/>
      <c r="EP67" s="519"/>
      <c r="EQ67" s="519"/>
      <c r="ER67" s="519"/>
      <c r="ES67" s="519"/>
      <c r="ET67" s="519"/>
      <c r="EU67" s="519"/>
      <c r="EV67" s="519"/>
      <c r="EW67" s="519"/>
      <c r="EX67" s="519"/>
      <c r="EY67" s="519"/>
      <c r="EZ67" s="519"/>
      <c r="FA67" s="519"/>
      <c r="FB67" s="519"/>
      <c r="FC67" s="519"/>
      <c r="FD67" s="519"/>
      <c r="FE67" s="519"/>
      <c r="FF67" s="519"/>
      <c r="FG67" s="519"/>
      <c r="FH67" s="519"/>
      <c r="FI67" s="519"/>
      <c r="FJ67" s="519"/>
      <c r="FK67" s="519"/>
      <c r="FL67" s="519"/>
      <c r="FM67" s="519"/>
      <c r="FN67" s="519"/>
      <c r="FO67" s="519"/>
      <c r="FP67" s="519"/>
      <c r="FQ67" s="519"/>
      <c r="FR67" s="519"/>
      <c r="FS67" s="519"/>
      <c r="FT67" s="519"/>
      <c r="FU67" s="519"/>
      <c r="FV67" s="519"/>
      <c r="FW67" s="519"/>
      <c r="FX67" s="519"/>
      <c r="FY67" s="519"/>
      <c r="FZ67" s="519"/>
      <c r="GA67" s="519"/>
      <c r="GB67" s="519"/>
      <c r="GC67" s="519"/>
      <c r="GD67" s="519"/>
      <c r="GE67" s="519"/>
      <c r="GF67" s="519"/>
      <c r="GG67" s="519"/>
      <c r="GH67" s="519"/>
      <c r="GI67" s="519"/>
      <c r="GJ67" s="519"/>
      <c r="GK67" s="519"/>
      <c r="GL67" s="519"/>
      <c r="GM67" s="519"/>
      <c r="GN67" s="519"/>
      <c r="GO67" s="519"/>
      <c r="GP67" s="519"/>
      <c r="GQ67" s="519"/>
      <c r="GR67" s="519"/>
      <c r="GS67" s="519"/>
      <c r="GT67" s="519"/>
      <c r="GU67" s="519"/>
      <c r="GV67" s="519"/>
      <c r="GW67" s="519"/>
      <c r="GX67" s="519"/>
      <c r="GY67" s="519"/>
      <c r="GZ67" s="519"/>
      <c r="HA67" s="519"/>
      <c r="HB67" s="519"/>
      <c r="HC67" s="519"/>
      <c r="HD67" s="519"/>
      <c r="HE67" s="519"/>
      <c r="HF67" s="519"/>
      <c r="HG67" s="519"/>
      <c r="HH67" s="519"/>
      <c r="HI67" s="519"/>
      <c r="HJ67" s="519"/>
      <c r="HK67" s="519"/>
      <c r="HL67" s="519"/>
      <c r="HM67" s="519"/>
      <c r="HN67" s="519"/>
      <c r="HO67" s="519"/>
      <c r="HP67" s="519"/>
      <c r="HQ67" s="519"/>
      <c r="HR67" s="519"/>
      <c r="HS67" s="519"/>
      <c r="HT67" s="519"/>
      <c r="HU67" s="519"/>
      <c r="HV67" s="519"/>
      <c r="HW67" s="519"/>
      <c r="HX67" s="519"/>
      <c r="HY67" s="519"/>
      <c r="HZ67" s="519"/>
      <c r="IA67" s="519"/>
      <c r="IB67" s="519"/>
      <c r="IC67" s="519"/>
      <c r="ID67" s="519"/>
      <c r="IE67" s="519"/>
      <c r="IF67" s="519"/>
      <c r="IG67" s="519"/>
      <c r="IH67" s="519"/>
      <c r="II67" s="519"/>
      <c r="IJ67" s="519"/>
      <c r="IK67" s="519"/>
      <c r="IL67" s="519"/>
      <c r="IM67" s="519"/>
      <c r="IN67" s="519"/>
      <c r="IO67" s="519"/>
      <c r="IP67" s="519"/>
      <c r="IQ67" s="519"/>
      <c r="IR67" s="519"/>
      <c r="IS67" s="519"/>
      <c r="IT67" s="519"/>
      <c r="IU67" s="519"/>
      <c r="IV67" s="519"/>
      <c r="IW67" s="519"/>
      <c r="IX67" s="519"/>
      <c r="IY67" s="519"/>
      <c r="IZ67" s="519"/>
      <c r="JA67" s="519"/>
      <c r="JB67" s="459"/>
      <c r="JC67" s="459"/>
      <c r="JD67" s="459"/>
      <c r="JE67" s="459"/>
      <c r="JF67" s="459"/>
      <c r="JG67" s="459"/>
      <c r="JH67" s="459"/>
    </row>
    <row r="68" s="333" customFormat="1" ht="89.1" customHeight="1" outlineLevel="1" spans="1:268">
      <c r="A68" s="79">
        <v>51</v>
      </c>
      <c r="B68" s="379" t="s">
        <v>625</v>
      </c>
      <c r="C68" s="117" t="s">
        <v>626</v>
      </c>
      <c r="D68" s="117" t="s">
        <v>627</v>
      </c>
      <c r="E68" s="117" t="s">
        <v>628</v>
      </c>
      <c r="F68" s="117" t="s">
        <v>94</v>
      </c>
      <c r="G68" s="90" t="s">
        <v>539</v>
      </c>
      <c r="H68" s="117" t="s">
        <v>50</v>
      </c>
      <c r="I68" s="117" t="s">
        <v>51</v>
      </c>
      <c r="J68" s="379" t="s">
        <v>629</v>
      </c>
      <c r="K68" s="351" t="s">
        <v>307</v>
      </c>
      <c r="L68" s="351">
        <v>15000</v>
      </c>
      <c r="M68" s="351">
        <v>4700</v>
      </c>
      <c r="N68" s="379" t="s">
        <v>630</v>
      </c>
      <c r="O68" s="488" t="s">
        <v>631</v>
      </c>
      <c r="P68" s="535">
        <v>600</v>
      </c>
      <c r="Q68" s="488" t="s">
        <v>632</v>
      </c>
      <c r="R68" s="489">
        <v>800</v>
      </c>
      <c r="S68" s="488" t="s">
        <v>633</v>
      </c>
      <c r="T68" s="489">
        <v>1200</v>
      </c>
      <c r="U68" s="488" t="s">
        <v>634</v>
      </c>
      <c r="V68" s="489">
        <v>1800</v>
      </c>
      <c r="W68" s="488" t="s">
        <v>635</v>
      </c>
      <c r="X68" s="535">
        <v>2100</v>
      </c>
      <c r="Y68" s="488" t="s">
        <v>636</v>
      </c>
      <c r="Z68" s="489">
        <v>2400</v>
      </c>
      <c r="AA68" s="470" t="s">
        <v>637</v>
      </c>
      <c r="AB68" s="489">
        <v>3200</v>
      </c>
      <c r="AC68" s="470" t="s">
        <v>638</v>
      </c>
      <c r="AD68" s="489">
        <v>3800</v>
      </c>
      <c r="AE68" s="488" t="s">
        <v>639</v>
      </c>
      <c r="AF68" s="535">
        <v>4100</v>
      </c>
      <c r="AG68" s="488" t="s">
        <v>640</v>
      </c>
      <c r="AH68" s="489">
        <v>4400</v>
      </c>
      <c r="AI68" s="488" t="s">
        <v>641</v>
      </c>
      <c r="AJ68" s="489">
        <v>4500</v>
      </c>
      <c r="AK68" s="488" t="s">
        <v>642</v>
      </c>
      <c r="AL68" s="489">
        <v>4700</v>
      </c>
      <c r="AM68" s="391"/>
      <c r="AN68" s="391"/>
      <c r="AO68" s="391"/>
      <c r="AP68" s="391"/>
      <c r="AQ68" s="391"/>
      <c r="AR68" s="391"/>
      <c r="AS68" s="391"/>
      <c r="AT68" s="351">
        <v>4700</v>
      </c>
      <c r="AU68" s="79" t="s">
        <v>182</v>
      </c>
      <c r="AV68" s="519" t="s">
        <v>64</v>
      </c>
      <c r="AW68" s="519"/>
      <c r="AX68" s="519"/>
      <c r="AY68" s="519"/>
      <c r="AZ68" s="519"/>
      <c r="BA68" s="519"/>
      <c r="BB68" s="519"/>
      <c r="BC68" s="519"/>
      <c r="BD68" s="519"/>
      <c r="BE68" s="519"/>
      <c r="BF68" s="519"/>
      <c r="BG68" s="519"/>
      <c r="BH68" s="519"/>
      <c r="BI68" s="519"/>
      <c r="BJ68" s="519"/>
      <c r="BK68" s="519"/>
      <c r="BL68" s="519"/>
      <c r="BM68" s="519"/>
      <c r="BN68" s="519"/>
      <c r="BO68" s="519"/>
      <c r="BP68" s="519"/>
      <c r="BQ68" s="519"/>
      <c r="BR68" s="519"/>
      <c r="BS68" s="519"/>
      <c r="BT68" s="519"/>
      <c r="BU68" s="519"/>
      <c r="BV68" s="519"/>
      <c r="BW68" s="519"/>
      <c r="BX68" s="519"/>
      <c r="BY68" s="519"/>
      <c r="BZ68" s="519"/>
      <c r="CA68" s="519"/>
      <c r="CB68" s="519"/>
      <c r="CC68" s="519"/>
      <c r="CD68" s="519"/>
      <c r="CE68" s="519"/>
      <c r="CF68" s="519"/>
      <c r="CG68" s="519"/>
      <c r="CH68" s="519"/>
      <c r="CI68" s="519"/>
      <c r="CJ68" s="519"/>
      <c r="CK68" s="519"/>
      <c r="CL68" s="519"/>
      <c r="CM68" s="519"/>
      <c r="CN68" s="519"/>
      <c r="CO68" s="519"/>
      <c r="CP68" s="519"/>
      <c r="CQ68" s="519"/>
      <c r="CR68" s="519"/>
      <c r="CS68" s="519"/>
      <c r="CT68" s="519"/>
      <c r="CU68" s="519"/>
      <c r="CV68" s="519"/>
      <c r="CW68" s="519"/>
      <c r="CX68" s="519"/>
      <c r="CY68" s="519"/>
      <c r="CZ68" s="519"/>
      <c r="DA68" s="519"/>
      <c r="DB68" s="519"/>
      <c r="DC68" s="519"/>
      <c r="DD68" s="519"/>
      <c r="DE68" s="519"/>
      <c r="DF68" s="519"/>
      <c r="DG68" s="519"/>
      <c r="DH68" s="519"/>
      <c r="DI68" s="519"/>
      <c r="DJ68" s="519"/>
      <c r="DK68" s="519"/>
      <c r="DL68" s="519"/>
      <c r="DM68" s="519"/>
      <c r="DN68" s="519"/>
      <c r="DO68" s="519"/>
      <c r="DP68" s="519"/>
      <c r="DQ68" s="519"/>
      <c r="DR68" s="519"/>
      <c r="DS68" s="519"/>
      <c r="DT68" s="519"/>
      <c r="DU68" s="519"/>
      <c r="DV68" s="519"/>
      <c r="DW68" s="519"/>
      <c r="DX68" s="519"/>
      <c r="DY68" s="519"/>
      <c r="DZ68" s="519"/>
      <c r="EA68" s="519"/>
      <c r="EB68" s="519"/>
      <c r="EC68" s="519"/>
      <c r="ED68" s="519"/>
      <c r="EE68" s="519"/>
      <c r="EF68" s="519"/>
      <c r="EG68" s="519"/>
      <c r="EH68" s="519"/>
      <c r="EI68" s="519"/>
      <c r="EJ68" s="519"/>
      <c r="EK68" s="519"/>
      <c r="EL68" s="519"/>
      <c r="EM68" s="519"/>
      <c r="EN68" s="519"/>
      <c r="EO68" s="519"/>
      <c r="EP68" s="519"/>
      <c r="EQ68" s="519"/>
      <c r="ER68" s="519"/>
      <c r="ES68" s="519"/>
      <c r="ET68" s="519"/>
      <c r="EU68" s="519"/>
      <c r="EV68" s="519"/>
      <c r="EW68" s="519"/>
      <c r="EX68" s="519"/>
      <c r="EY68" s="519"/>
      <c r="EZ68" s="519"/>
      <c r="FA68" s="519"/>
      <c r="FB68" s="519"/>
      <c r="FC68" s="519"/>
      <c r="FD68" s="519"/>
      <c r="FE68" s="519"/>
      <c r="FF68" s="519"/>
      <c r="FG68" s="519"/>
      <c r="FH68" s="519"/>
      <c r="FI68" s="519"/>
      <c r="FJ68" s="519"/>
      <c r="FK68" s="519"/>
      <c r="FL68" s="519"/>
      <c r="FM68" s="519"/>
      <c r="FN68" s="519"/>
      <c r="FO68" s="519"/>
      <c r="FP68" s="519"/>
      <c r="FQ68" s="519"/>
      <c r="FR68" s="519"/>
      <c r="FS68" s="519"/>
      <c r="FT68" s="519"/>
      <c r="FU68" s="519"/>
      <c r="FV68" s="519"/>
      <c r="FW68" s="519"/>
      <c r="FX68" s="519"/>
      <c r="FY68" s="519"/>
      <c r="FZ68" s="519"/>
      <c r="GA68" s="519"/>
      <c r="GB68" s="519"/>
      <c r="GC68" s="519"/>
      <c r="GD68" s="519"/>
      <c r="GE68" s="519"/>
      <c r="GF68" s="519"/>
      <c r="GG68" s="519"/>
      <c r="GH68" s="519"/>
      <c r="GI68" s="519"/>
      <c r="GJ68" s="519"/>
      <c r="GK68" s="519"/>
      <c r="GL68" s="519"/>
      <c r="GM68" s="519"/>
      <c r="GN68" s="519"/>
      <c r="GO68" s="519"/>
      <c r="GP68" s="519"/>
      <c r="GQ68" s="519"/>
      <c r="GR68" s="519"/>
      <c r="GS68" s="519"/>
      <c r="GT68" s="519"/>
      <c r="GU68" s="519"/>
      <c r="GV68" s="519"/>
      <c r="GW68" s="519"/>
      <c r="GX68" s="519"/>
      <c r="GY68" s="519"/>
      <c r="GZ68" s="519"/>
      <c r="HA68" s="519"/>
      <c r="HB68" s="519"/>
      <c r="HC68" s="519"/>
      <c r="HD68" s="519"/>
      <c r="HE68" s="519"/>
      <c r="HF68" s="519"/>
      <c r="HG68" s="519"/>
      <c r="HH68" s="519"/>
      <c r="HI68" s="519"/>
      <c r="HJ68" s="519"/>
      <c r="HK68" s="519"/>
      <c r="HL68" s="519"/>
      <c r="HM68" s="519"/>
      <c r="HN68" s="519"/>
      <c r="HO68" s="519"/>
      <c r="HP68" s="519"/>
      <c r="HQ68" s="519"/>
      <c r="HR68" s="519"/>
      <c r="HS68" s="519"/>
      <c r="HT68" s="519"/>
      <c r="HU68" s="519"/>
      <c r="HV68" s="519"/>
      <c r="HW68" s="519"/>
      <c r="HX68" s="519"/>
      <c r="HY68" s="519"/>
      <c r="HZ68" s="519"/>
      <c r="IA68" s="519"/>
      <c r="IB68" s="519"/>
      <c r="IC68" s="519"/>
      <c r="ID68" s="519"/>
      <c r="IE68" s="519"/>
      <c r="IF68" s="519"/>
      <c r="IG68" s="519"/>
      <c r="IH68" s="519"/>
      <c r="II68" s="519"/>
      <c r="IJ68" s="519"/>
      <c r="IK68" s="519"/>
      <c r="IL68" s="519"/>
      <c r="IM68" s="519"/>
      <c r="IN68" s="519"/>
      <c r="IO68" s="519"/>
      <c r="IP68" s="519"/>
      <c r="IQ68" s="519"/>
      <c r="IR68" s="519"/>
      <c r="IS68" s="519"/>
      <c r="IT68" s="519"/>
      <c r="IU68" s="519"/>
      <c r="IV68" s="519"/>
      <c r="IW68" s="519"/>
      <c r="IX68" s="519"/>
      <c r="IY68" s="519"/>
      <c r="IZ68" s="519"/>
      <c r="JA68" s="519"/>
      <c r="JB68" s="459"/>
      <c r="JC68" s="459"/>
      <c r="JD68" s="459"/>
      <c r="JE68" s="459"/>
      <c r="JF68" s="459"/>
      <c r="JG68" s="459"/>
      <c r="JH68" s="459"/>
    </row>
    <row r="69" s="333" customFormat="1" ht="45" customHeight="1" spans="1:47">
      <c r="A69" s="95" t="s">
        <v>643</v>
      </c>
      <c r="B69" s="97"/>
      <c r="C69" s="97"/>
      <c r="D69" s="97"/>
      <c r="E69" s="97"/>
      <c r="F69" s="98"/>
      <c r="G69" s="97"/>
      <c r="H69" s="98"/>
      <c r="I69" s="98"/>
      <c r="J69" s="97"/>
      <c r="K69" s="145"/>
      <c r="L69" s="134">
        <f>SUM(L70:L71)</f>
        <v>8450</v>
      </c>
      <c r="M69" s="134">
        <f>SUM(M70:M71)</f>
        <v>3300</v>
      </c>
      <c r="N69" s="135"/>
      <c r="O69" s="134"/>
      <c r="P69" s="134"/>
      <c r="Q69" s="134"/>
      <c r="R69" s="134">
        <f t="shared" ref="R69:V69" si="42">SUM(R70:R71)</f>
        <v>600</v>
      </c>
      <c r="S69" s="134"/>
      <c r="T69" s="134">
        <f t="shared" si="42"/>
        <v>900</v>
      </c>
      <c r="U69" s="134"/>
      <c r="V69" s="134">
        <f t="shared" si="42"/>
        <v>1200</v>
      </c>
      <c r="W69" s="134"/>
      <c r="X69" s="134">
        <f t="shared" ref="X69:AB69" si="43">SUM(X70:X71)</f>
        <v>1500</v>
      </c>
      <c r="Y69" s="134"/>
      <c r="Z69" s="134">
        <f t="shared" si="43"/>
        <v>1800</v>
      </c>
      <c r="AA69" s="134"/>
      <c r="AB69" s="134">
        <f t="shared" si="43"/>
        <v>2050</v>
      </c>
      <c r="AC69" s="134"/>
      <c r="AD69" s="134">
        <f t="shared" ref="AD69:AH69" si="44">SUM(AD70:AD71)</f>
        <v>2300</v>
      </c>
      <c r="AE69" s="134"/>
      <c r="AF69" s="134">
        <f t="shared" si="44"/>
        <v>2550</v>
      </c>
      <c r="AG69" s="134"/>
      <c r="AH69" s="134">
        <f t="shared" si="44"/>
        <v>2800</v>
      </c>
      <c r="AI69" s="134"/>
      <c r="AJ69" s="134">
        <f>SUM(AJ70:AJ71)</f>
        <v>3050</v>
      </c>
      <c r="AK69" s="134"/>
      <c r="AL69" s="134">
        <f t="shared" ref="AL69:AT69" si="45">SUM(AL70:AL71)</f>
        <v>3300</v>
      </c>
      <c r="AM69" s="134">
        <f t="shared" si="45"/>
        <v>3000</v>
      </c>
      <c r="AN69" s="134">
        <f t="shared" si="45"/>
        <v>0</v>
      </c>
      <c r="AO69" s="134">
        <f t="shared" si="45"/>
        <v>0</v>
      </c>
      <c r="AP69" s="134">
        <f t="shared" si="45"/>
        <v>0</v>
      </c>
      <c r="AQ69" s="134">
        <f t="shared" si="45"/>
        <v>0</v>
      </c>
      <c r="AR69" s="134">
        <f t="shared" si="45"/>
        <v>300</v>
      </c>
      <c r="AS69" s="134">
        <f t="shared" si="45"/>
        <v>0</v>
      </c>
      <c r="AT69" s="145">
        <f t="shared" si="45"/>
        <v>0</v>
      </c>
      <c r="AU69" s="145"/>
    </row>
    <row r="70" s="333" customFormat="1" ht="81" customHeight="1" outlineLevel="1" spans="1:48">
      <c r="A70" s="79">
        <v>52</v>
      </c>
      <c r="B70" s="113" t="s">
        <v>644</v>
      </c>
      <c r="C70" s="90" t="s">
        <v>645</v>
      </c>
      <c r="D70" s="90" t="s">
        <v>646</v>
      </c>
      <c r="E70" s="113" t="s">
        <v>647</v>
      </c>
      <c r="F70" s="90" t="s">
        <v>648</v>
      </c>
      <c r="G70" s="90" t="s">
        <v>158</v>
      </c>
      <c r="H70" s="90" t="s">
        <v>50</v>
      </c>
      <c r="I70" s="90" t="s">
        <v>31</v>
      </c>
      <c r="J70" s="113" t="s">
        <v>649</v>
      </c>
      <c r="K70" s="79" t="s">
        <v>307</v>
      </c>
      <c r="L70" s="415">
        <v>8000</v>
      </c>
      <c r="M70" s="415">
        <v>3000</v>
      </c>
      <c r="N70" s="113" t="s">
        <v>650</v>
      </c>
      <c r="O70" s="90" t="s">
        <v>651</v>
      </c>
      <c r="P70" s="79">
        <v>250</v>
      </c>
      <c r="Q70" s="90" t="s">
        <v>651</v>
      </c>
      <c r="R70" s="79">
        <v>500</v>
      </c>
      <c r="S70" s="90" t="s">
        <v>652</v>
      </c>
      <c r="T70" s="79">
        <v>750</v>
      </c>
      <c r="U70" s="90" t="s">
        <v>652</v>
      </c>
      <c r="V70" s="79">
        <v>1000</v>
      </c>
      <c r="W70" s="90" t="s">
        <v>653</v>
      </c>
      <c r="X70" s="79">
        <v>1250</v>
      </c>
      <c r="Y70" s="90" t="s">
        <v>654</v>
      </c>
      <c r="Z70" s="79">
        <v>1500</v>
      </c>
      <c r="AA70" s="90" t="s">
        <v>654</v>
      </c>
      <c r="AB70" s="79">
        <v>1750</v>
      </c>
      <c r="AC70" s="90" t="s">
        <v>655</v>
      </c>
      <c r="AD70" s="79">
        <v>2000</v>
      </c>
      <c r="AE70" s="90" t="s">
        <v>656</v>
      </c>
      <c r="AF70" s="79">
        <v>2250</v>
      </c>
      <c r="AG70" s="90" t="s">
        <v>656</v>
      </c>
      <c r="AH70" s="79">
        <v>2500</v>
      </c>
      <c r="AI70" s="90" t="s">
        <v>656</v>
      </c>
      <c r="AJ70" s="79">
        <v>2750</v>
      </c>
      <c r="AK70" s="90" t="s">
        <v>650</v>
      </c>
      <c r="AL70" s="79">
        <v>3000</v>
      </c>
      <c r="AM70" s="415">
        <v>3000</v>
      </c>
      <c r="AN70" s="415"/>
      <c r="AO70" s="415"/>
      <c r="AP70" s="415"/>
      <c r="AQ70" s="415"/>
      <c r="AR70" s="415"/>
      <c r="AS70" s="79"/>
      <c r="AT70" s="79"/>
      <c r="AU70" s="79" t="s">
        <v>657</v>
      </c>
      <c r="AV70" s="333" t="s">
        <v>137</v>
      </c>
    </row>
    <row r="71" s="333" customFormat="1" ht="86.1" customHeight="1" outlineLevel="1" spans="1:48">
      <c r="A71" s="79">
        <v>53</v>
      </c>
      <c r="B71" s="113" t="s">
        <v>658</v>
      </c>
      <c r="C71" s="90" t="s">
        <v>659</v>
      </c>
      <c r="D71" s="90" t="s">
        <v>646</v>
      </c>
      <c r="E71" s="90" t="s">
        <v>647</v>
      </c>
      <c r="F71" s="90" t="s">
        <v>648</v>
      </c>
      <c r="G71" s="90" t="s">
        <v>489</v>
      </c>
      <c r="H71" s="90" t="s">
        <v>50</v>
      </c>
      <c r="I71" s="90" t="s">
        <v>31</v>
      </c>
      <c r="J71" s="113" t="s">
        <v>660</v>
      </c>
      <c r="K71" s="79" t="s">
        <v>70</v>
      </c>
      <c r="L71" s="415">
        <v>450</v>
      </c>
      <c r="M71" s="415">
        <v>300</v>
      </c>
      <c r="N71" s="113" t="s">
        <v>661</v>
      </c>
      <c r="O71" s="90" t="s">
        <v>662</v>
      </c>
      <c r="P71" s="79">
        <v>50</v>
      </c>
      <c r="Q71" s="90" t="s">
        <v>651</v>
      </c>
      <c r="R71" s="79">
        <v>100</v>
      </c>
      <c r="S71" s="90" t="s">
        <v>652</v>
      </c>
      <c r="T71" s="79">
        <v>150</v>
      </c>
      <c r="U71" s="90" t="s">
        <v>653</v>
      </c>
      <c r="V71" s="79">
        <v>200</v>
      </c>
      <c r="W71" s="90" t="s">
        <v>663</v>
      </c>
      <c r="X71" s="79">
        <v>250</v>
      </c>
      <c r="Y71" s="90" t="s">
        <v>664</v>
      </c>
      <c r="Z71" s="79">
        <v>300</v>
      </c>
      <c r="AA71" s="90" t="s">
        <v>664</v>
      </c>
      <c r="AB71" s="79">
        <v>300</v>
      </c>
      <c r="AC71" s="90" t="s">
        <v>664</v>
      </c>
      <c r="AD71" s="79">
        <v>300</v>
      </c>
      <c r="AE71" s="90" t="s">
        <v>664</v>
      </c>
      <c r="AF71" s="79">
        <v>300</v>
      </c>
      <c r="AG71" s="90" t="s">
        <v>664</v>
      </c>
      <c r="AH71" s="79">
        <v>300</v>
      </c>
      <c r="AI71" s="90" t="s">
        <v>664</v>
      </c>
      <c r="AJ71" s="79">
        <v>300</v>
      </c>
      <c r="AK71" s="90" t="s">
        <v>664</v>
      </c>
      <c r="AL71" s="79">
        <v>300</v>
      </c>
      <c r="AM71" s="415"/>
      <c r="AN71" s="415"/>
      <c r="AO71" s="415"/>
      <c r="AP71" s="415"/>
      <c r="AQ71" s="415"/>
      <c r="AR71" s="415">
        <v>300</v>
      </c>
      <c r="AS71" s="79"/>
      <c r="AT71" s="79"/>
      <c r="AU71" s="79"/>
      <c r="AV71" s="333" t="s">
        <v>137</v>
      </c>
    </row>
    <row r="72" s="63" customFormat="1" ht="45" customHeight="1" spans="1:47">
      <c r="A72" s="95" t="s">
        <v>665</v>
      </c>
      <c r="B72" s="97"/>
      <c r="C72" s="97"/>
      <c r="D72" s="97"/>
      <c r="E72" s="97"/>
      <c r="F72" s="98"/>
      <c r="G72" s="97"/>
      <c r="H72" s="98"/>
      <c r="I72" s="98"/>
      <c r="J72" s="97"/>
      <c r="K72" s="134"/>
      <c r="L72" s="134">
        <f>SUM(L73:L81)</f>
        <v>164501</v>
      </c>
      <c r="M72" s="134">
        <f>SUM(M73:M81)</f>
        <v>40650</v>
      </c>
      <c r="N72" s="135"/>
      <c r="O72" s="134"/>
      <c r="P72" s="134">
        <f>SUM(P73:P81)</f>
        <v>2425</v>
      </c>
      <c r="Q72" s="134"/>
      <c r="R72" s="134">
        <f>SUM(R73:R81)</f>
        <v>5450</v>
      </c>
      <c r="S72" s="134"/>
      <c r="T72" s="134">
        <f>SUM(T73:T81)</f>
        <v>9475</v>
      </c>
      <c r="U72" s="134"/>
      <c r="V72" s="134">
        <f>SUM(V73:V81)</f>
        <v>13800</v>
      </c>
      <c r="W72" s="134"/>
      <c r="X72" s="134">
        <f>SUM(X73:X81)</f>
        <v>17800</v>
      </c>
      <c r="Y72" s="134"/>
      <c r="Z72" s="134">
        <f>SUM(Z73:Z81)</f>
        <v>22000</v>
      </c>
      <c r="AA72" s="134"/>
      <c r="AB72" s="134">
        <f>SUM(AB73:AB81)</f>
        <v>24625</v>
      </c>
      <c r="AC72" s="134"/>
      <c r="AD72" s="134">
        <f>SUM(AD73:AD81)</f>
        <v>27250</v>
      </c>
      <c r="AE72" s="134"/>
      <c r="AF72" s="134">
        <f>SUM(AF73:AF81)</f>
        <v>30875</v>
      </c>
      <c r="AG72" s="134"/>
      <c r="AH72" s="134">
        <f>SUM(AH73:AH81)</f>
        <v>33900</v>
      </c>
      <c r="AI72" s="134"/>
      <c r="AJ72" s="134">
        <f>SUM(AJ73:AJ81)</f>
        <v>36700</v>
      </c>
      <c r="AK72" s="134"/>
      <c r="AL72" s="134">
        <f t="shared" ref="AL72:AT72" si="46">SUM(AL73:AL81)</f>
        <v>40650</v>
      </c>
      <c r="AM72" s="134">
        <f t="shared" si="46"/>
        <v>0</v>
      </c>
      <c r="AN72" s="134">
        <f t="shared" si="46"/>
        <v>0</v>
      </c>
      <c r="AO72" s="134">
        <f t="shared" si="46"/>
        <v>0</v>
      </c>
      <c r="AP72" s="134">
        <f t="shared" si="46"/>
        <v>0</v>
      </c>
      <c r="AQ72" s="134">
        <f t="shared" si="46"/>
        <v>0</v>
      </c>
      <c r="AR72" s="134">
        <f t="shared" si="46"/>
        <v>29300</v>
      </c>
      <c r="AS72" s="134">
        <f t="shared" si="46"/>
        <v>0</v>
      </c>
      <c r="AT72" s="134">
        <f t="shared" si="46"/>
        <v>11350</v>
      </c>
      <c r="AU72" s="145"/>
    </row>
    <row r="73" s="63" customFormat="1" ht="150.95" customHeight="1" outlineLevel="1" spans="1:48">
      <c r="A73" s="476">
        <v>54</v>
      </c>
      <c r="B73" s="436" t="s">
        <v>666</v>
      </c>
      <c r="C73" s="522" t="s">
        <v>667</v>
      </c>
      <c r="D73" s="340" t="s">
        <v>668</v>
      </c>
      <c r="E73" s="90" t="s">
        <v>669</v>
      </c>
      <c r="F73" s="340" t="s">
        <v>670</v>
      </c>
      <c r="G73" s="340" t="s">
        <v>158</v>
      </c>
      <c r="H73" s="340" t="s">
        <v>50</v>
      </c>
      <c r="I73" s="340" t="s">
        <v>31</v>
      </c>
      <c r="J73" s="113" t="s">
        <v>671</v>
      </c>
      <c r="K73" s="79" t="s">
        <v>108</v>
      </c>
      <c r="L73" s="415">
        <v>30000</v>
      </c>
      <c r="M73" s="415">
        <v>8000</v>
      </c>
      <c r="N73" s="436" t="s">
        <v>672</v>
      </c>
      <c r="O73" s="340" t="s">
        <v>673</v>
      </c>
      <c r="P73" s="405">
        <v>500</v>
      </c>
      <c r="Q73" s="340" t="s">
        <v>674</v>
      </c>
      <c r="R73" s="405">
        <v>1000</v>
      </c>
      <c r="S73" s="340" t="s">
        <v>675</v>
      </c>
      <c r="T73" s="405">
        <v>2000</v>
      </c>
      <c r="U73" s="340" t="s">
        <v>676</v>
      </c>
      <c r="V73" s="405">
        <v>3000</v>
      </c>
      <c r="W73" s="340" t="s">
        <v>677</v>
      </c>
      <c r="X73" s="405">
        <v>4000</v>
      </c>
      <c r="Y73" s="340" t="s">
        <v>678</v>
      </c>
      <c r="Z73" s="405">
        <v>4500</v>
      </c>
      <c r="AA73" s="340" t="s">
        <v>679</v>
      </c>
      <c r="AB73" s="405">
        <v>5000</v>
      </c>
      <c r="AC73" s="340" t="s">
        <v>680</v>
      </c>
      <c r="AD73" s="405">
        <v>5500</v>
      </c>
      <c r="AE73" s="340" t="s">
        <v>681</v>
      </c>
      <c r="AF73" s="405">
        <v>6000</v>
      </c>
      <c r="AG73" s="340" t="s">
        <v>682</v>
      </c>
      <c r="AH73" s="405">
        <v>7000</v>
      </c>
      <c r="AI73" s="340" t="s">
        <v>683</v>
      </c>
      <c r="AJ73" s="405">
        <v>7500</v>
      </c>
      <c r="AK73" s="340" t="s">
        <v>684</v>
      </c>
      <c r="AL73" s="405">
        <v>8000</v>
      </c>
      <c r="AM73" s="79"/>
      <c r="AN73" s="79"/>
      <c r="AO73" s="415"/>
      <c r="AP73" s="415"/>
      <c r="AQ73" s="415"/>
      <c r="AR73" s="415">
        <v>8000</v>
      </c>
      <c r="AS73" s="415"/>
      <c r="AT73" s="415"/>
      <c r="AU73" s="518" t="s">
        <v>63</v>
      </c>
      <c r="AV73" s="63" t="s">
        <v>64</v>
      </c>
    </row>
    <row r="74" s="63" customFormat="1" ht="132.95" customHeight="1" outlineLevel="1" spans="1:48">
      <c r="A74" s="476">
        <v>55</v>
      </c>
      <c r="B74" s="436" t="s">
        <v>685</v>
      </c>
      <c r="C74" s="522" t="s">
        <v>686</v>
      </c>
      <c r="D74" s="340" t="s">
        <v>668</v>
      </c>
      <c r="E74" s="90" t="s">
        <v>669</v>
      </c>
      <c r="F74" s="340" t="s">
        <v>648</v>
      </c>
      <c r="G74" s="340" t="s">
        <v>687</v>
      </c>
      <c r="H74" s="340" t="s">
        <v>50</v>
      </c>
      <c r="I74" s="340" t="s">
        <v>31</v>
      </c>
      <c r="J74" s="131" t="s">
        <v>688</v>
      </c>
      <c r="K74" s="79" t="s">
        <v>386</v>
      </c>
      <c r="L74" s="415">
        <v>18501</v>
      </c>
      <c r="M74" s="415">
        <v>5500</v>
      </c>
      <c r="N74" s="436" t="s">
        <v>689</v>
      </c>
      <c r="O74" s="340" t="s">
        <v>690</v>
      </c>
      <c r="P74" s="405">
        <v>275</v>
      </c>
      <c r="Q74" s="340" t="s">
        <v>691</v>
      </c>
      <c r="R74" s="405">
        <v>550</v>
      </c>
      <c r="S74" s="340" t="s">
        <v>692</v>
      </c>
      <c r="T74" s="405">
        <v>825</v>
      </c>
      <c r="U74" s="340" t="s">
        <v>693</v>
      </c>
      <c r="V74" s="405">
        <v>1100</v>
      </c>
      <c r="W74" s="340" t="s">
        <v>694</v>
      </c>
      <c r="X74" s="405">
        <v>1650</v>
      </c>
      <c r="Y74" s="340" t="s">
        <v>695</v>
      </c>
      <c r="Z74" s="405">
        <v>2200</v>
      </c>
      <c r="AA74" s="340" t="s">
        <v>696</v>
      </c>
      <c r="AB74" s="405">
        <v>2475</v>
      </c>
      <c r="AC74" s="340" t="s">
        <v>697</v>
      </c>
      <c r="AD74" s="405">
        <v>2750</v>
      </c>
      <c r="AE74" s="340" t="s">
        <v>698</v>
      </c>
      <c r="AF74" s="405">
        <v>4125</v>
      </c>
      <c r="AG74" s="340" t="s">
        <v>699</v>
      </c>
      <c r="AH74" s="405">
        <v>4400</v>
      </c>
      <c r="AI74" s="340" t="s">
        <v>700</v>
      </c>
      <c r="AJ74" s="405">
        <v>4950</v>
      </c>
      <c r="AK74" s="340" t="s">
        <v>701</v>
      </c>
      <c r="AL74" s="405">
        <v>5500</v>
      </c>
      <c r="AM74" s="79"/>
      <c r="AN74" s="79"/>
      <c r="AO74" s="415"/>
      <c r="AP74" s="415"/>
      <c r="AQ74" s="415"/>
      <c r="AR74" s="415">
        <v>5500</v>
      </c>
      <c r="AS74" s="415"/>
      <c r="AT74" s="415"/>
      <c r="AU74" s="405"/>
      <c r="AV74" s="63" t="s">
        <v>64</v>
      </c>
    </row>
    <row r="75" s="63" customFormat="1" ht="128.1" customHeight="1" outlineLevel="1" spans="1:48">
      <c r="A75" s="476">
        <v>56</v>
      </c>
      <c r="B75" s="436" t="s">
        <v>702</v>
      </c>
      <c r="C75" s="522" t="s">
        <v>667</v>
      </c>
      <c r="D75" s="340" t="s">
        <v>668</v>
      </c>
      <c r="E75" s="90" t="s">
        <v>669</v>
      </c>
      <c r="F75" s="340" t="s">
        <v>703</v>
      </c>
      <c r="G75" s="340" t="s">
        <v>704</v>
      </c>
      <c r="H75" s="340" t="s">
        <v>50</v>
      </c>
      <c r="I75" s="340" t="s">
        <v>31</v>
      </c>
      <c r="J75" s="436" t="s">
        <v>705</v>
      </c>
      <c r="K75" s="79" t="s">
        <v>307</v>
      </c>
      <c r="L75" s="415">
        <v>20000</v>
      </c>
      <c r="M75" s="415">
        <v>10000</v>
      </c>
      <c r="N75" s="436" t="s">
        <v>706</v>
      </c>
      <c r="O75" s="340" t="s">
        <v>707</v>
      </c>
      <c r="P75" s="405">
        <v>0</v>
      </c>
      <c r="Q75" s="340" t="s">
        <v>708</v>
      </c>
      <c r="R75" s="405">
        <v>500</v>
      </c>
      <c r="S75" s="340" t="s">
        <v>709</v>
      </c>
      <c r="T75" s="405">
        <v>1500</v>
      </c>
      <c r="U75" s="340" t="s">
        <v>710</v>
      </c>
      <c r="V75" s="405">
        <v>2500</v>
      </c>
      <c r="W75" s="340" t="s">
        <v>711</v>
      </c>
      <c r="X75" s="405">
        <v>3500</v>
      </c>
      <c r="Y75" s="340" t="s">
        <v>712</v>
      </c>
      <c r="Z75" s="405">
        <v>5000</v>
      </c>
      <c r="AA75" s="340" t="s">
        <v>713</v>
      </c>
      <c r="AB75" s="405">
        <v>6000</v>
      </c>
      <c r="AC75" s="340" t="s">
        <v>714</v>
      </c>
      <c r="AD75" s="405">
        <v>7000</v>
      </c>
      <c r="AE75" s="340" t="s">
        <v>715</v>
      </c>
      <c r="AF75" s="405">
        <v>8000</v>
      </c>
      <c r="AG75" s="340" t="s">
        <v>716</v>
      </c>
      <c r="AH75" s="405">
        <v>9000</v>
      </c>
      <c r="AI75" s="340" t="s">
        <v>707</v>
      </c>
      <c r="AJ75" s="405">
        <v>10000</v>
      </c>
      <c r="AK75" s="340" t="s">
        <v>707</v>
      </c>
      <c r="AL75" s="405">
        <v>10000</v>
      </c>
      <c r="AM75" s="79"/>
      <c r="AN75" s="79"/>
      <c r="AO75" s="415"/>
      <c r="AP75" s="415"/>
      <c r="AQ75" s="415"/>
      <c r="AR75" s="415">
        <v>10000</v>
      </c>
      <c r="AS75" s="538"/>
      <c r="AT75" s="538"/>
      <c r="AU75" s="518" t="s">
        <v>63</v>
      </c>
      <c r="AV75" s="63" t="s">
        <v>122</v>
      </c>
    </row>
    <row r="76" s="63" customFormat="1" ht="92.1" customHeight="1" outlineLevel="1" spans="1:48">
      <c r="A76" s="476">
        <v>57</v>
      </c>
      <c r="B76" s="436" t="s">
        <v>717</v>
      </c>
      <c r="C76" s="522" t="s">
        <v>667</v>
      </c>
      <c r="D76" s="340" t="s">
        <v>668</v>
      </c>
      <c r="E76" s="90" t="s">
        <v>669</v>
      </c>
      <c r="F76" s="340" t="s">
        <v>648</v>
      </c>
      <c r="G76" s="340" t="s">
        <v>471</v>
      </c>
      <c r="H76" s="340" t="s">
        <v>50</v>
      </c>
      <c r="I76" s="340" t="s">
        <v>31</v>
      </c>
      <c r="J76" s="436" t="s">
        <v>718</v>
      </c>
      <c r="K76" s="79" t="s">
        <v>108</v>
      </c>
      <c r="L76" s="415">
        <v>8000</v>
      </c>
      <c r="M76" s="415">
        <v>2800</v>
      </c>
      <c r="N76" s="436" t="s">
        <v>719</v>
      </c>
      <c r="O76" s="340" t="s">
        <v>720</v>
      </c>
      <c r="P76" s="405">
        <v>500</v>
      </c>
      <c r="Q76" s="340" t="s">
        <v>721</v>
      </c>
      <c r="R76" s="405">
        <v>1000</v>
      </c>
      <c r="S76" s="340" t="s">
        <v>722</v>
      </c>
      <c r="T76" s="405">
        <v>1500</v>
      </c>
      <c r="U76" s="340" t="s">
        <v>679</v>
      </c>
      <c r="V76" s="405">
        <v>2000</v>
      </c>
      <c r="W76" s="340" t="s">
        <v>681</v>
      </c>
      <c r="X76" s="405">
        <v>2500</v>
      </c>
      <c r="Y76" s="340" t="s">
        <v>723</v>
      </c>
      <c r="Z76" s="405">
        <v>2800</v>
      </c>
      <c r="AA76" s="340" t="s">
        <v>723</v>
      </c>
      <c r="AB76" s="405">
        <v>2800</v>
      </c>
      <c r="AC76" s="340" t="s">
        <v>723</v>
      </c>
      <c r="AD76" s="405">
        <v>2800</v>
      </c>
      <c r="AE76" s="340" t="s">
        <v>723</v>
      </c>
      <c r="AF76" s="405">
        <v>2800</v>
      </c>
      <c r="AG76" s="340" t="s">
        <v>723</v>
      </c>
      <c r="AH76" s="405">
        <v>2800</v>
      </c>
      <c r="AI76" s="340" t="s">
        <v>723</v>
      </c>
      <c r="AJ76" s="405">
        <v>2800</v>
      </c>
      <c r="AK76" s="340" t="s">
        <v>723</v>
      </c>
      <c r="AL76" s="405">
        <v>2800</v>
      </c>
      <c r="AM76" s="79"/>
      <c r="AN76" s="79"/>
      <c r="AO76" s="415"/>
      <c r="AP76" s="415"/>
      <c r="AQ76" s="415"/>
      <c r="AR76" s="427">
        <v>2800</v>
      </c>
      <c r="AS76" s="79"/>
      <c r="AT76" s="79"/>
      <c r="AU76" s="79" t="s">
        <v>657</v>
      </c>
      <c r="AV76" s="63" t="s">
        <v>64</v>
      </c>
    </row>
    <row r="77" s="63" customFormat="1" ht="141" customHeight="1" outlineLevel="1" spans="1:48">
      <c r="A77" s="476">
        <v>58</v>
      </c>
      <c r="B77" s="436" t="s">
        <v>724</v>
      </c>
      <c r="C77" s="340" t="s">
        <v>667</v>
      </c>
      <c r="D77" s="340" t="s">
        <v>668</v>
      </c>
      <c r="E77" s="90" t="s">
        <v>669</v>
      </c>
      <c r="F77" s="340" t="s">
        <v>648</v>
      </c>
      <c r="G77" s="340" t="s">
        <v>725</v>
      </c>
      <c r="H77" s="340" t="s">
        <v>50</v>
      </c>
      <c r="I77" s="340" t="s">
        <v>31</v>
      </c>
      <c r="J77" s="436" t="s">
        <v>726</v>
      </c>
      <c r="K77" s="79" t="s">
        <v>307</v>
      </c>
      <c r="L77" s="415">
        <v>50000</v>
      </c>
      <c r="M77" s="415">
        <v>3000</v>
      </c>
      <c r="N77" s="436" t="s">
        <v>727</v>
      </c>
      <c r="O77" s="340" t="s">
        <v>728</v>
      </c>
      <c r="P77" s="405">
        <v>500</v>
      </c>
      <c r="Q77" s="340" t="s">
        <v>729</v>
      </c>
      <c r="R77" s="405">
        <v>1000</v>
      </c>
      <c r="S77" s="340" t="s">
        <v>730</v>
      </c>
      <c r="T77" s="405">
        <v>1500</v>
      </c>
      <c r="U77" s="340" t="s">
        <v>731</v>
      </c>
      <c r="V77" s="405">
        <v>2300</v>
      </c>
      <c r="W77" s="340" t="s">
        <v>680</v>
      </c>
      <c r="X77" s="405">
        <v>2500</v>
      </c>
      <c r="Y77" s="340" t="s">
        <v>732</v>
      </c>
      <c r="Z77" s="405">
        <v>3000</v>
      </c>
      <c r="AA77" s="340" t="s">
        <v>732</v>
      </c>
      <c r="AB77" s="405">
        <v>3000</v>
      </c>
      <c r="AC77" s="340" t="s">
        <v>732</v>
      </c>
      <c r="AD77" s="405">
        <v>3000</v>
      </c>
      <c r="AE77" s="340" t="s">
        <v>732</v>
      </c>
      <c r="AF77" s="405">
        <v>3000</v>
      </c>
      <c r="AG77" s="340" t="s">
        <v>732</v>
      </c>
      <c r="AH77" s="405">
        <v>3000</v>
      </c>
      <c r="AI77" s="340" t="s">
        <v>732</v>
      </c>
      <c r="AJ77" s="405">
        <v>3000</v>
      </c>
      <c r="AK77" s="340" t="s">
        <v>732</v>
      </c>
      <c r="AL77" s="405">
        <v>3000</v>
      </c>
      <c r="AM77" s="79"/>
      <c r="AN77" s="79"/>
      <c r="AO77" s="415"/>
      <c r="AP77" s="415"/>
      <c r="AQ77" s="415"/>
      <c r="AR77" s="427">
        <v>3000</v>
      </c>
      <c r="AS77" s="79"/>
      <c r="AT77" s="79"/>
      <c r="AU77" s="405"/>
      <c r="AV77" s="63" t="s">
        <v>64</v>
      </c>
    </row>
    <row r="78" s="63" customFormat="1" ht="105" customHeight="1" outlineLevel="1" spans="1:48">
      <c r="A78" s="476">
        <v>59</v>
      </c>
      <c r="B78" s="436" t="s">
        <v>733</v>
      </c>
      <c r="C78" s="522" t="s">
        <v>734</v>
      </c>
      <c r="D78" s="340" t="s">
        <v>668</v>
      </c>
      <c r="E78" s="477" t="s">
        <v>669</v>
      </c>
      <c r="F78" s="523" t="s">
        <v>670</v>
      </c>
      <c r="G78" s="340" t="s">
        <v>735</v>
      </c>
      <c r="H78" s="340" t="s">
        <v>50</v>
      </c>
      <c r="I78" s="523" t="s">
        <v>51</v>
      </c>
      <c r="J78" s="436" t="s">
        <v>736</v>
      </c>
      <c r="K78" s="79" t="s">
        <v>386</v>
      </c>
      <c r="L78" s="415">
        <v>15000</v>
      </c>
      <c r="M78" s="415">
        <v>5000</v>
      </c>
      <c r="N78" s="436" t="s">
        <v>737</v>
      </c>
      <c r="O78" s="340" t="s">
        <v>738</v>
      </c>
      <c r="P78" s="405">
        <v>250</v>
      </c>
      <c r="Q78" s="340" t="s">
        <v>739</v>
      </c>
      <c r="R78" s="405">
        <v>500</v>
      </c>
      <c r="S78" s="340" t="s">
        <v>739</v>
      </c>
      <c r="T78" s="405">
        <v>750</v>
      </c>
      <c r="U78" s="340" t="s">
        <v>739</v>
      </c>
      <c r="V78" s="405">
        <v>1000</v>
      </c>
      <c r="W78" s="340" t="s">
        <v>739</v>
      </c>
      <c r="X78" s="405">
        <v>1250</v>
      </c>
      <c r="Y78" s="340" t="s">
        <v>740</v>
      </c>
      <c r="Z78" s="405">
        <v>1500</v>
      </c>
      <c r="AA78" s="340" t="s">
        <v>740</v>
      </c>
      <c r="AB78" s="405">
        <v>1750</v>
      </c>
      <c r="AC78" s="340" t="s">
        <v>740</v>
      </c>
      <c r="AD78" s="405">
        <v>2000</v>
      </c>
      <c r="AE78" s="340" t="s">
        <v>740</v>
      </c>
      <c r="AF78" s="405">
        <v>2250</v>
      </c>
      <c r="AG78" s="340" t="s">
        <v>741</v>
      </c>
      <c r="AH78" s="405">
        <v>2500</v>
      </c>
      <c r="AI78" s="340" t="s">
        <v>741</v>
      </c>
      <c r="AJ78" s="405">
        <v>2750</v>
      </c>
      <c r="AK78" s="340" t="s">
        <v>741</v>
      </c>
      <c r="AL78" s="405">
        <v>5000</v>
      </c>
      <c r="AM78" s="79"/>
      <c r="AN78" s="79"/>
      <c r="AO78" s="415"/>
      <c r="AP78" s="415"/>
      <c r="AQ78" s="415"/>
      <c r="AR78" s="415"/>
      <c r="AS78" s="391"/>
      <c r="AT78" s="391">
        <v>5000</v>
      </c>
      <c r="AU78" s="518" t="s">
        <v>63</v>
      </c>
      <c r="AV78" s="63" t="s">
        <v>64</v>
      </c>
    </row>
    <row r="79" s="333" customFormat="1" ht="162.95" customHeight="1" outlineLevel="1" spans="1:48">
      <c r="A79" s="476">
        <v>60</v>
      </c>
      <c r="B79" s="442" t="s">
        <v>742</v>
      </c>
      <c r="C79" s="524" t="s">
        <v>743</v>
      </c>
      <c r="D79" s="430" t="s">
        <v>668</v>
      </c>
      <c r="E79" s="525" t="s">
        <v>669</v>
      </c>
      <c r="F79" s="526" t="s">
        <v>648</v>
      </c>
      <c r="G79" s="430" t="s">
        <v>744</v>
      </c>
      <c r="H79" s="430" t="s">
        <v>50</v>
      </c>
      <c r="I79" s="526" t="s">
        <v>51</v>
      </c>
      <c r="J79" s="536" t="s">
        <v>745</v>
      </c>
      <c r="K79" s="537" t="s">
        <v>307</v>
      </c>
      <c r="L79" s="537">
        <v>15000</v>
      </c>
      <c r="M79" s="537">
        <v>2800</v>
      </c>
      <c r="N79" s="536" t="s">
        <v>746</v>
      </c>
      <c r="O79" s="430" t="s">
        <v>738</v>
      </c>
      <c r="P79" s="415">
        <v>200</v>
      </c>
      <c r="Q79" s="430" t="s">
        <v>739</v>
      </c>
      <c r="R79" s="415">
        <v>400</v>
      </c>
      <c r="S79" s="430" t="s">
        <v>739</v>
      </c>
      <c r="T79" s="415">
        <v>600</v>
      </c>
      <c r="U79" s="430" t="s">
        <v>739</v>
      </c>
      <c r="V79" s="415">
        <v>800</v>
      </c>
      <c r="W79" s="430" t="s">
        <v>739</v>
      </c>
      <c r="X79" s="415">
        <v>1000</v>
      </c>
      <c r="Y79" s="430" t="s">
        <v>740</v>
      </c>
      <c r="Z79" s="415">
        <v>1300</v>
      </c>
      <c r="AA79" s="430" t="s">
        <v>740</v>
      </c>
      <c r="AB79" s="415">
        <v>1600</v>
      </c>
      <c r="AC79" s="430" t="s">
        <v>740</v>
      </c>
      <c r="AD79" s="415">
        <v>1900</v>
      </c>
      <c r="AE79" s="430" t="s">
        <v>740</v>
      </c>
      <c r="AF79" s="415">
        <v>2100</v>
      </c>
      <c r="AG79" s="430" t="s">
        <v>741</v>
      </c>
      <c r="AH79" s="415">
        <v>2300</v>
      </c>
      <c r="AI79" s="430" t="s">
        <v>747</v>
      </c>
      <c r="AJ79" s="415">
        <v>2500</v>
      </c>
      <c r="AK79" s="430" t="s">
        <v>741</v>
      </c>
      <c r="AL79" s="415">
        <v>2800</v>
      </c>
      <c r="AM79" s="415"/>
      <c r="AN79" s="415"/>
      <c r="AO79" s="415"/>
      <c r="AP79" s="415"/>
      <c r="AQ79" s="415"/>
      <c r="AR79" s="415"/>
      <c r="AS79" s="538"/>
      <c r="AT79" s="537">
        <v>2800</v>
      </c>
      <c r="AU79" s="415"/>
      <c r="AV79" s="63" t="s">
        <v>64</v>
      </c>
    </row>
    <row r="80" s="333" customFormat="1" ht="105" customHeight="1" outlineLevel="1" spans="1:48">
      <c r="A80" s="476">
        <v>61</v>
      </c>
      <c r="B80" s="379" t="s">
        <v>748</v>
      </c>
      <c r="C80" s="117" t="s">
        <v>749</v>
      </c>
      <c r="D80" s="430" t="s">
        <v>668</v>
      </c>
      <c r="E80" s="525" t="s">
        <v>669</v>
      </c>
      <c r="F80" s="526" t="s">
        <v>648</v>
      </c>
      <c r="G80" s="430" t="s">
        <v>750</v>
      </c>
      <c r="H80" s="430" t="s">
        <v>50</v>
      </c>
      <c r="I80" s="526" t="s">
        <v>51</v>
      </c>
      <c r="J80" s="379" t="s">
        <v>751</v>
      </c>
      <c r="K80" s="351" t="s">
        <v>307</v>
      </c>
      <c r="L80" s="391">
        <v>5000</v>
      </c>
      <c r="M80" s="391">
        <v>2400</v>
      </c>
      <c r="N80" s="379" t="s">
        <v>752</v>
      </c>
      <c r="O80" s="117" t="s">
        <v>738</v>
      </c>
      <c r="P80" s="351">
        <v>100</v>
      </c>
      <c r="Q80" s="117" t="s">
        <v>739</v>
      </c>
      <c r="R80" s="351">
        <v>300</v>
      </c>
      <c r="S80" s="117" t="s">
        <v>739</v>
      </c>
      <c r="T80" s="351">
        <v>500</v>
      </c>
      <c r="U80" s="117" t="s">
        <v>739</v>
      </c>
      <c r="V80" s="351">
        <v>700</v>
      </c>
      <c r="W80" s="117" t="s">
        <v>739</v>
      </c>
      <c r="X80" s="351">
        <v>900</v>
      </c>
      <c r="Y80" s="117" t="s">
        <v>740</v>
      </c>
      <c r="Z80" s="351">
        <v>1100</v>
      </c>
      <c r="AA80" s="117" t="s">
        <v>740</v>
      </c>
      <c r="AB80" s="351">
        <v>1300</v>
      </c>
      <c r="AC80" s="117" t="s">
        <v>740</v>
      </c>
      <c r="AD80" s="351">
        <v>1500</v>
      </c>
      <c r="AE80" s="117" t="s">
        <v>740</v>
      </c>
      <c r="AF80" s="351">
        <v>1700</v>
      </c>
      <c r="AG80" s="117" t="s">
        <v>741</v>
      </c>
      <c r="AH80" s="351">
        <v>1900</v>
      </c>
      <c r="AI80" s="117" t="s">
        <v>741</v>
      </c>
      <c r="AJ80" s="351">
        <v>2100</v>
      </c>
      <c r="AK80" s="117" t="s">
        <v>741</v>
      </c>
      <c r="AL80" s="351">
        <v>2400</v>
      </c>
      <c r="AM80" s="351"/>
      <c r="AN80" s="351"/>
      <c r="AO80" s="391"/>
      <c r="AP80" s="391"/>
      <c r="AQ80" s="391"/>
      <c r="AR80" s="544"/>
      <c r="AS80" s="79"/>
      <c r="AT80" s="391">
        <v>2400</v>
      </c>
      <c r="AU80" s="351"/>
      <c r="AV80" s="63" t="s">
        <v>64</v>
      </c>
    </row>
    <row r="81" s="333" customFormat="1" ht="87" customHeight="1" outlineLevel="1" spans="1:48">
      <c r="A81" s="476">
        <v>62</v>
      </c>
      <c r="B81" s="113" t="s">
        <v>753</v>
      </c>
      <c r="C81" s="164" t="s">
        <v>754</v>
      </c>
      <c r="D81" s="430" t="s">
        <v>668</v>
      </c>
      <c r="E81" s="525" t="s">
        <v>669</v>
      </c>
      <c r="F81" s="526" t="s">
        <v>648</v>
      </c>
      <c r="G81" s="90" t="s">
        <v>755</v>
      </c>
      <c r="H81" s="430" t="s">
        <v>50</v>
      </c>
      <c r="I81" s="526" t="s">
        <v>51</v>
      </c>
      <c r="J81" s="113" t="s">
        <v>756</v>
      </c>
      <c r="K81" s="79" t="s">
        <v>307</v>
      </c>
      <c r="L81" s="415">
        <v>3000</v>
      </c>
      <c r="M81" s="415">
        <v>1150</v>
      </c>
      <c r="N81" s="113" t="s">
        <v>757</v>
      </c>
      <c r="O81" s="90" t="s">
        <v>738</v>
      </c>
      <c r="P81" s="79">
        <v>100</v>
      </c>
      <c r="Q81" s="90" t="s">
        <v>739</v>
      </c>
      <c r="R81" s="79">
        <v>200</v>
      </c>
      <c r="S81" s="90" t="s">
        <v>739</v>
      </c>
      <c r="T81" s="79">
        <v>300</v>
      </c>
      <c r="U81" s="90" t="s">
        <v>739</v>
      </c>
      <c r="V81" s="79">
        <v>400</v>
      </c>
      <c r="W81" s="90" t="s">
        <v>739</v>
      </c>
      <c r="X81" s="79">
        <v>500</v>
      </c>
      <c r="Y81" s="90" t="s">
        <v>740</v>
      </c>
      <c r="Z81" s="79">
        <v>600</v>
      </c>
      <c r="AA81" s="90" t="s">
        <v>740</v>
      </c>
      <c r="AB81" s="79">
        <v>700</v>
      </c>
      <c r="AC81" s="90" t="s">
        <v>740</v>
      </c>
      <c r="AD81" s="79">
        <v>800</v>
      </c>
      <c r="AE81" s="90" t="s">
        <v>740</v>
      </c>
      <c r="AF81" s="79">
        <v>900</v>
      </c>
      <c r="AG81" s="90" t="s">
        <v>741</v>
      </c>
      <c r="AH81" s="79">
        <v>1000</v>
      </c>
      <c r="AI81" s="90" t="s">
        <v>741</v>
      </c>
      <c r="AJ81" s="79">
        <v>1100</v>
      </c>
      <c r="AK81" s="90" t="s">
        <v>741</v>
      </c>
      <c r="AL81" s="79">
        <v>1150</v>
      </c>
      <c r="AM81" s="79"/>
      <c r="AN81" s="79"/>
      <c r="AO81" s="415"/>
      <c r="AP81" s="415"/>
      <c r="AQ81" s="415"/>
      <c r="AR81" s="415"/>
      <c r="AS81" s="391"/>
      <c r="AT81" s="415">
        <v>1150</v>
      </c>
      <c r="AU81" s="476"/>
      <c r="AV81" s="63" t="s">
        <v>64</v>
      </c>
    </row>
    <row r="82" s="333" customFormat="1" ht="45" customHeight="1" spans="1:47">
      <c r="A82" s="95" t="s">
        <v>758</v>
      </c>
      <c r="B82" s="97"/>
      <c r="C82" s="97"/>
      <c r="D82" s="97"/>
      <c r="E82" s="97"/>
      <c r="F82" s="98"/>
      <c r="G82" s="97"/>
      <c r="H82" s="98"/>
      <c r="I82" s="98"/>
      <c r="J82" s="97"/>
      <c r="K82" s="145"/>
      <c r="L82" s="134">
        <f t="shared" ref="L82:P82" si="47">SUM(L83:L87)</f>
        <v>266047.53</v>
      </c>
      <c r="M82" s="134">
        <f t="shared" si="47"/>
        <v>92100</v>
      </c>
      <c r="N82" s="135"/>
      <c r="O82" s="134"/>
      <c r="P82" s="134">
        <f t="shared" si="47"/>
        <v>22210</v>
      </c>
      <c r="Q82" s="134"/>
      <c r="R82" s="134">
        <f t="shared" ref="R82:V82" si="48">SUM(R83:R87)</f>
        <v>31580</v>
      </c>
      <c r="S82" s="134"/>
      <c r="T82" s="134">
        <f t="shared" si="48"/>
        <v>42010</v>
      </c>
      <c r="U82" s="134"/>
      <c r="V82" s="134">
        <f t="shared" si="48"/>
        <v>51130</v>
      </c>
      <c r="W82" s="134"/>
      <c r="X82" s="134">
        <f t="shared" ref="X82:AB82" si="49">SUM(X83:X87)</f>
        <v>58250</v>
      </c>
      <c r="Y82" s="134"/>
      <c r="Z82" s="134">
        <f t="shared" si="49"/>
        <v>62550</v>
      </c>
      <c r="AA82" s="134"/>
      <c r="AB82" s="134">
        <f t="shared" si="49"/>
        <v>68450</v>
      </c>
      <c r="AC82" s="134"/>
      <c r="AD82" s="134">
        <f t="shared" ref="AD82:AH82" si="50">SUM(AD83:AD87)</f>
        <v>73900</v>
      </c>
      <c r="AE82" s="134"/>
      <c r="AF82" s="134">
        <f t="shared" si="50"/>
        <v>79800</v>
      </c>
      <c r="AG82" s="134"/>
      <c r="AH82" s="134">
        <f t="shared" si="50"/>
        <v>85250</v>
      </c>
      <c r="AI82" s="134"/>
      <c r="AJ82" s="134">
        <f t="shared" ref="AJ82:AM82" si="51">SUM(AJ83:AJ87)</f>
        <v>87100</v>
      </c>
      <c r="AK82" s="134"/>
      <c r="AL82" s="134">
        <f t="shared" si="51"/>
        <v>92100</v>
      </c>
      <c r="AM82" s="134">
        <f t="shared" si="51"/>
        <v>0</v>
      </c>
      <c r="AN82" s="134">
        <f t="shared" ref="AN82:AT82" si="52">SUM(AN83:AN87)</f>
        <v>0</v>
      </c>
      <c r="AO82" s="134">
        <f t="shared" si="52"/>
        <v>0</v>
      </c>
      <c r="AP82" s="134">
        <f t="shared" si="52"/>
        <v>5000</v>
      </c>
      <c r="AQ82" s="134">
        <f t="shared" si="52"/>
        <v>0</v>
      </c>
      <c r="AR82" s="134">
        <f t="shared" si="52"/>
        <v>83000</v>
      </c>
      <c r="AS82" s="134">
        <f t="shared" si="52"/>
        <v>0</v>
      </c>
      <c r="AT82" s="134">
        <f t="shared" si="52"/>
        <v>4100</v>
      </c>
      <c r="AU82" s="145"/>
    </row>
    <row r="83" s="333" customFormat="1" ht="96.95" customHeight="1" outlineLevel="1" spans="1:48">
      <c r="A83" s="79">
        <v>63</v>
      </c>
      <c r="B83" s="527" t="s">
        <v>759</v>
      </c>
      <c r="C83" s="90" t="s">
        <v>645</v>
      </c>
      <c r="D83" s="90" t="s">
        <v>760</v>
      </c>
      <c r="E83" s="90" t="s">
        <v>761</v>
      </c>
      <c r="F83" s="90" t="s">
        <v>762</v>
      </c>
      <c r="G83" s="90" t="s">
        <v>539</v>
      </c>
      <c r="H83" s="90" t="s">
        <v>50</v>
      </c>
      <c r="I83" s="90" t="s">
        <v>31</v>
      </c>
      <c r="J83" s="113" t="s">
        <v>763</v>
      </c>
      <c r="K83" s="79" t="s">
        <v>70</v>
      </c>
      <c r="L83" s="415">
        <v>65000</v>
      </c>
      <c r="M83" s="415">
        <v>45000</v>
      </c>
      <c r="N83" s="113" t="s">
        <v>101</v>
      </c>
      <c r="O83" s="90" t="s">
        <v>143</v>
      </c>
      <c r="P83" s="79">
        <v>13500</v>
      </c>
      <c r="Q83" s="90" t="s">
        <v>764</v>
      </c>
      <c r="R83" s="79">
        <v>15750</v>
      </c>
      <c r="S83" s="90" t="s">
        <v>765</v>
      </c>
      <c r="T83" s="79">
        <v>18900</v>
      </c>
      <c r="U83" s="90" t="s">
        <v>766</v>
      </c>
      <c r="V83" s="79">
        <v>21150</v>
      </c>
      <c r="W83" s="90" t="s">
        <v>767</v>
      </c>
      <c r="X83" s="79">
        <v>23400</v>
      </c>
      <c r="Y83" s="90" t="s">
        <v>768</v>
      </c>
      <c r="Z83" s="79">
        <v>25650</v>
      </c>
      <c r="AA83" s="90" t="s">
        <v>769</v>
      </c>
      <c r="AB83" s="79">
        <v>29250</v>
      </c>
      <c r="AC83" s="90" t="s">
        <v>770</v>
      </c>
      <c r="AD83" s="79">
        <v>32400</v>
      </c>
      <c r="AE83" s="90" t="s">
        <v>771</v>
      </c>
      <c r="AF83" s="79">
        <v>36000</v>
      </c>
      <c r="AG83" s="90" t="s">
        <v>772</v>
      </c>
      <c r="AH83" s="79">
        <v>39150</v>
      </c>
      <c r="AI83" s="90" t="s">
        <v>773</v>
      </c>
      <c r="AJ83" s="79">
        <v>40500</v>
      </c>
      <c r="AK83" s="90" t="s">
        <v>774</v>
      </c>
      <c r="AL83" s="79">
        <v>45000</v>
      </c>
      <c r="AM83" s="79"/>
      <c r="AN83" s="79"/>
      <c r="AO83" s="415"/>
      <c r="AP83" s="415"/>
      <c r="AQ83" s="415"/>
      <c r="AR83" s="415">
        <v>45000</v>
      </c>
      <c r="AS83" s="415"/>
      <c r="AT83" s="79"/>
      <c r="AU83" s="79" t="s">
        <v>182</v>
      </c>
      <c r="AV83" s="333" t="s">
        <v>64</v>
      </c>
    </row>
    <row r="84" s="333" customFormat="1" ht="206.1" customHeight="1" outlineLevel="1" spans="1:48">
      <c r="A84" s="161">
        <v>64</v>
      </c>
      <c r="B84" s="528" t="s">
        <v>775</v>
      </c>
      <c r="C84" s="112" t="s">
        <v>645</v>
      </c>
      <c r="D84" s="90" t="s">
        <v>760</v>
      </c>
      <c r="E84" s="112" t="s">
        <v>761</v>
      </c>
      <c r="F84" s="112" t="s">
        <v>762</v>
      </c>
      <c r="G84" s="112" t="s">
        <v>539</v>
      </c>
      <c r="H84" s="112" t="s">
        <v>50</v>
      </c>
      <c r="I84" s="112" t="s">
        <v>31</v>
      </c>
      <c r="J84" s="160" t="s">
        <v>776</v>
      </c>
      <c r="K84" s="161" t="s">
        <v>160</v>
      </c>
      <c r="L84" s="538">
        <v>130000</v>
      </c>
      <c r="M84" s="538">
        <v>20000</v>
      </c>
      <c r="N84" s="160" t="s">
        <v>101</v>
      </c>
      <c r="O84" s="112" t="s">
        <v>777</v>
      </c>
      <c r="P84" s="161">
        <v>6000</v>
      </c>
      <c r="Q84" s="112" t="s">
        <v>778</v>
      </c>
      <c r="R84" s="161">
        <v>10000</v>
      </c>
      <c r="S84" s="112" t="s">
        <v>779</v>
      </c>
      <c r="T84" s="161">
        <v>14000</v>
      </c>
      <c r="U84" s="112" t="s">
        <v>780</v>
      </c>
      <c r="V84" s="161">
        <v>18000</v>
      </c>
      <c r="W84" s="112" t="s">
        <v>781</v>
      </c>
      <c r="X84" s="161">
        <v>20000</v>
      </c>
      <c r="Y84" s="112" t="s">
        <v>781</v>
      </c>
      <c r="Z84" s="161">
        <v>20000</v>
      </c>
      <c r="AA84" s="112" t="s">
        <v>781</v>
      </c>
      <c r="AB84" s="161">
        <v>20000</v>
      </c>
      <c r="AC84" s="112" t="s">
        <v>781</v>
      </c>
      <c r="AD84" s="161">
        <v>20000</v>
      </c>
      <c r="AE84" s="112" t="s">
        <v>781</v>
      </c>
      <c r="AF84" s="161">
        <v>20000</v>
      </c>
      <c r="AG84" s="112" t="s">
        <v>781</v>
      </c>
      <c r="AH84" s="161">
        <v>20000</v>
      </c>
      <c r="AI84" s="112" t="s">
        <v>781</v>
      </c>
      <c r="AJ84" s="161">
        <v>20000</v>
      </c>
      <c r="AK84" s="112" t="s">
        <v>781</v>
      </c>
      <c r="AL84" s="161">
        <v>20000</v>
      </c>
      <c r="AM84" s="161"/>
      <c r="AN84" s="161"/>
      <c r="AO84" s="538"/>
      <c r="AP84" s="538"/>
      <c r="AQ84" s="538"/>
      <c r="AR84" s="538">
        <v>20000</v>
      </c>
      <c r="AS84" s="538"/>
      <c r="AT84" s="161"/>
      <c r="AU84" s="161" t="s">
        <v>182</v>
      </c>
      <c r="AV84" s="333" t="s">
        <v>64</v>
      </c>
    </row>
    <row r="85" s="333" customFormat="1" ht="189.95" customHeight="1" outlineLevel="1" spans="1:48">
      <c r="A85" s="79">
        <v>65</v>
      </c>
      <c r="B85" s="113" t="s">
        <v>782</v>
      </c>
      <c r="C85" s="90" t="s">
        <v>645</v>
      </c>
      <c r="D85" s="90" t="s">
        <v>760</v>
      </c>
      <c r="E85" s="529" t="s">
        <v>761</v>
      </c>
      <c r="F85" s="90" t="s">
        <v>783</v>
      </c>
      <c r="G85" s="90" t="s">
        <v>539</v>
      </c>
      <c r="H85" s="90" t="s">
        <v>50</v>
      </c>
      <c r="I85" s="90" t="s">
        <v>31</v>
      </c>
      <c r="J85" s="113" t="s">
        <v>784</v>
      </c>
      <c r="K85" s="79" t="s">
        <v>70</v>
      </c>
      <c r="L85" s="79">
        <v>43347.53</v>
      </c>
      <c r="M85" s="79">
        <v>18000</v>
      </c>
      <c r="N85" s="113" t="s">
        <v>101</v>
      </c>
      <c r="O85" s="90" t="s">
        <v>785</v>
      </c>
      <c r="P85" s="79">
        <v>1800</v>
      </c>
      <c r="Q85" s="90" t="s">
        <v>786</v>
      </c>
      <c r="R85" s="79">
        <v>3600</v>
      </c>
      <c r="S85" s="90" t="s">
        <v>143</v>
      </c>
      <c r="T85" s="79">
        <v>5400</v>
      </c>
      <c r="U85" s="90" t="s">
        <v>787</v>
      </c>
      <c r="V85" s="79">
        <v>7200</v>
      </c>
      <c r="W85" s="90" t="s">
        <v>132</v>
      </c>
      <c r="X85" s="79">
        <v>9000</v>
      </c>
      <c r="Y85" s="90" t="s">
        <v>133</v>
      </c>
      <c r="Z85" s="79">
        <v>10800</v>
      </c>
      <c r="AA85" s="90" t="s">
        <v>788</v>
      </c>
      <c r="AB85" s="79">
        <v>12600</v>
      </c>
      <c r="AC85" s="90" t="s">
        <v>771</v>
      </c>
      <c r="AD85" s="79">
        <v>14400</v>
      </c>
      <c r="AE85" s="90" t="s">
        <v>773</v>
      </c>
      <c r="AF85" s="79">
        <v>16200</v>
      </c>
      <c r="AG85" s="90" t="s">
        <v>774</v>
      </c>
      <c r="AH85" s="79">
        <v>18000</v>
      </c>
      <c r="AI85" s="90" t="s">
        <v>774</v>
      </c>
      <c r="AJ85" s="79">
        <v>18000</v>
      </c>
      <c r="AK85" s="90" t="s">
        <v>774</v>
      </c>
      <c r="AL85" s="79">
        <v>18000</v>
      </c>
      <c r="AM85" s="79"/>
      <c r="AN85" s="79"/>
      <c r="AO85" s="79"/>
      <c r="AP85" s="79"/>
      <c r="AQ85" s="79"/>
      <c r="AR85" s="79">
        <v>18000</v>
      </c>
      <c r="AS85" s="79"/>
      <c r="AT85" s="79"/>
      <c r="AU85" s="79" t="s">
        <v>182</v>
      </c>
      <c r="AV85" s="333" t="s">
        <v>64</v>
      </c>
    </row>
    <row r="86" s="333" customFormat="1" ht="131.1" customHeight="1" outlineLevel="1" spans="1:48">
      <c r="A86" s="79">
        <v>66</v>
      </c>
      <c r="B86" s="113" t="s">
        <v>789</v>
      </c>
      <c r="C86" s="90" t="s">
        <v>645</v>
      </c>
      <c r="D86" s="90" t="s">
        <v>760</v>
      </c>
      <c r="E86" s="90" t="s">
        <v>761</v>
      </c>
      <c r="F86" s="90" t="s">
        <v>783</v>
      </c>
      <c r="G86" s="90" t="s">
        <v>539</v>
      </c>
      <c r="H86" s="90" t="s">
        <v>50</v>
      </c>
      <c r="I86" s="90" t="s">
        <v>31</v>
      </c>
      <c r="J86" s="113" t="s">
        <v>790</v>
      </c>
      <c r="K86" s="79" t="s">
        <v>70</v>
      </c>
      <c r="L86" s="79">
        <v>21600</v>
      </c>
      <c r="M86" s="79">
        <v>5000</v>
      </c>
      <c r="N86" s="113" t="s">
        <v>101</v>
      </c>
      <c r="O86" s="90" t="s">
        <v>785</v>
      </c>
      <c r="P86" s="79">
        <v>500</v>
      </c>
      <c r="Q86" s="90" t="s">
        <v>786</v>
      </c>
      <c r="R86" s="79">
        <v>1000</v>
      </c>
      <c r="S86" s="90" t="s">
        <v>142</v>
      </c>
      <c r="T86" s="79">
        <v>1250</v>
      </c>
      <c r="U86" s="90" t="s">
        <v>143</v>
      </c>
      <c r="V86" s="79">
        <v>1500</v>
      </c>
      <c r="W86" s="90" t="s">
        <v>764</v>
      </c>
      <c r="X86" s="79">
        <v>1750</v>
      </c>
      <c r="Y86" s="90" t="s">
        <v>787</v>
      </c>
      <c r="Z86" s="79">
        <v>2000</v>
      </c>
      <c r="AA86" s="90" t="s">
        <v>132</v>
      </c>
      <c r="AB86" s="79">
        <v>2500</v>
      </c>
      <c r="AC86" s="90" t="s">
        <v>133</v>
      </c>
      <c r="AD86" s="79">
        <v>3000</v>
      </c>
      <c r="AE86" s="90" t="s">
        <v>788</v>
      </c>
      <c r="AF86" s="79">
        <v>3500</v>
      </c>
      <c r="AG86" s="90" t="s">
        <v>771</v>
      </c>
      <c r="AH86" s="79">
        <v>4000</v>
      </c>
      <c r="AI86" s="90" t="s">
        <v>773</v>
      </c>
      <c r="AJ86" s="79">
        <v>4500</v>
      </c>
      <c r="AK86" s="90" t="s">
        <v>774</v>
      </c>
      <c r="AL86" s="79">
        <v>5000</v>
      </c>
      <c r="AM86" s="79"/>
      <c r="AN86" s="79"/>
      <c r="AO86" s="79"/>
      <c r="AP86" s="79">
        <v>5000</v>
      </c>
      <c r="AQ86" s="79"/>
      <c r="AR86" s="79"/>
      <c r="AS86" s="79"/>
      <c r="AT86" s="79"/>
      <c r="AU86" s="79" t="s">
        <v>182</v>
      </c>
      <c r="AV86" s="333" t="s">
        <v>64</v>
      </c>
    </row>
    <row r="87" s="333" customFormat="1" ht="131.1" customHeight="1" outlineLevel="1" spans="1:48">
      <c r="A87" s="351">
        <v>67</v>
      </c>
      <c r="B87" s="530" t="s">
        <v>791</v>
      </c>
      <c r="C87" s="531" t="s">
        <v>792</v>
      </c>
      <c r="D87" s="90" t="s">
        <v>760</v>
      </c>
      <c r="E87" s="531" t="s">
        <v>761</v>
      </c>
      <c r="F87" s="531" t="s">
        <v>793</v>
      </c>
      <c r="G87" s="531" t="s">
        <v>539</v>
      </c>
      <c r="H87" s="531" t="s">
        <v>50</v>
      </c>
      <c r="I87" s="117" t="s">
        <v>51</v>
      </c>
      <c r="J87" s="530" t="s">
        <v>794</v>
      </c>
      <c r="K87" s="532" t="s">
        <v>70</v>
      </c>
      <c r="L87" s="539">
        <v>6100</v>
      </c>
      <c r="M87" s="539">
        <v>4100</v>
      </c>
      <c r="N87" s="379" t="s">
        <v>101</v>
      </c>
      <c r="O87" s="531" t="s">
        <v>795</v>
      </c>
      <c r="P87" s="532">
        <v>410</v>
      </c>
      <c r="Q87" s="531" t="s">
        <v>777</v>
      </c>
      <c r="R87" s="532">
        <v>1230</v>
      </c>
      <c r="S87" s="531" t="s">
        <v>796</v>
      </c>
      <c r="T87" s="532">
        <v>2460</v>
      </c>
      <c r="U87" s="531" t="s">
        <v>797</v>
      </c>
      <c r="V87" s="532">
        <v>3280</v>
      </c>
      <c r="W87" s="531" t="s">
        <v>781</v>
      </c>
      <c r="X87" s="532">
        <v>4100</v>
      </c>
      <c r="Y87" s="531" t="s">
        <v>781</v>
      </c>
      <c r="Z87" s="532">
        <v>4100</v>
      </c>
      <c r="AA87" s="531" t="s">
        <v>781</v>
      </c>
      <c r="AB87" s="532">
        <v>4100</v>
      </c>
      <c r="AC87" s="531" t="s">
        <v>781</v>
      </c>
      <c r="AD87" s="532">
        <v>4100</v>
      </c>
      <c r="AE87" s="531" t="s">
        <v>781</v>
      </c>
      <c r="AF87" s="532">
        <v>4100</v>
      </c>
      <c r="AG87" s="531" t="s">
        <v>781</v>
      </c>
      <c r="AH87" s="532">
        <v>4100</v>
      </c>
      <c r="AI87" s="531" t="s">
        <v>781</v>
      </c>
      <c r="AJ87" s="532">
        <v>4100</v>
      </c>
      <c r="AK87" s="531" t="s">
        <v>781</v>
      </c>
      <c r="AL87" s="532">
        <v>4100</v>
      </c>
      <c r="AM87" s="532"/>
      <c r="AN87" s="532"/>
      <c r="AO87" s="539"/>
      <c r="AP87" s="539"/>
      <c r="AQ87" s="539"/>
      <c r="AR87" s="545"/>
      <c r="AS87" s="351"/>
      <c r="AT87" s="532">
        <v>4100</v>
      </c>
      <c r="AU87" s="532"/>
      <c r="AV87" s="333" t="s">
        <v>64</v>
      </c>
    </row>
    <row r="88" s="333" customFormat="1" ht="45" customHeight="1" spans="1:47">
      <c r="A88" s="95" t="s">
        <v>798</v>
      </c>
      <c r="B88" s="97"/>
      <c r="C88" s="97"/>
      <c r="D88" s="97"/>
      <c r="E88" s="97"/>
      <c r="F88" s="98"/>
      <c r="G88" s="97"/>
      <c r="H88" s="98"/>
      <c r="I88" s="98"/>
      <c r="J88" s="97"/>
      <c r="K88" s="145"/>
      <c r="L88" s="145">
        <f t="shared" ref="L88:P88" si="53">SUM(L89:L93)</f>
        <v>71173.1</v>
      </c>
      <c r="M88" s="145">
        <f t="shared" si="53"/>
        <v>26623</v>
      </c>
      <c r="N88" s="401"/>
      <c r="O88" s="145"/>
      <c r="P88" s="145">
        <f t="shared" si="53"/>
        <v>940</v>
      </c>
      <c r="Q88" s="145"/>
      <c r="R88" s="145">
        <f t="shared" ref="R88:V88" si="54">SUM(R89:R93)</f>
        <v>1900</v>
      </c>
      <c r="S88" s="145"/>
      <c r="T88" s="145">
        <f t="shared" si="54"/>
        <v>3051</v>
      </c>
      <c r="U88" s="145"/>
      <c r="V88" s="145">
        <f t="shared" si="54"/>
        <v>5624</v>
      </c>
      <c r="W88" s="145"/>
      <c r="X88" s="145">
        <f t="shared" ref="X88:AB88" si="55">SUM(X89:X93)</f>
        <v>7705</v>
      </c>
      <c r="Y88" s="145"/>
      <c r="Z88" s="145">
        <f t="shared" si="55"/>
        <v>10778</v>
      </c>
      <c r="AA88" s="145"/>
      <c r="AB88" s="145">
        <f t="shared" si="55"/>
        <v>13981</v>
      </c>
      <c r="AC88" s="145"/>
      <c r="AD88" s="145">
        <f t="shared" ref="AD88:AH88" si="56">SUM(AD89:AD93)</f>
        <v>17084</v>
      </c>
      <c r="AE88" s="145"/>
      <c r="AF88" s="145">
        <f t="shared" si="56"/>
        <v>19706</v>
      </c>
      <c r="AG88" s="145"/>
      <c r="AH88" s="145">
        <f t="shared" si="56"/>
        <v>22249</v>
      </c>
      <c r="AI88" s="145"/>
      <c r="AJ88" s="145">
        <f>SUM(AJ89:AJ93)</f>
        <v>24280</v>
      </c>
      <c r="AK88" s="145"/>
      <c r="AL88" s="145">
        <f t="shared" ref="AL88:AT88" si="57">SUM(AL89:AL93)</f>
        <v>26623</v>
      </c>
      <c r="AM88" s="145">
        <f t="shared" si="57"/>
        <v>0</v>
      </c>
      <c r="AN88" s="145">
        <f t="shared" si="57"/>
        <v>0</v>
      </c>
      <c r="AO88" s="145">
        <f t="shared" si="57"/>
        <v>0</v>
      </c>
      <c r="AP88" s="145">
        <f t="shared" si="57"/>
        <v>2000</v>
      </c>
      <c r="AQ88" s="145">
        <f t="shared" si="57"/>
        <v>1000</v>
      </c>
      <c r="AR88" s="145">
        <f t="shared" si="57"/>
        <v>17623</v>
      </c>
      <c r="AS88" s="145">
        <f t="shared" si="57"/>
        <v>0</v>
      </c>
      <c r="AT88" s="145">
        <f t="shared" si="57"/>
        <v>6000</v>
      </c>
      <c r="AU88" s="145"/>
    </row>
    <row r="89" s="333" customFormat="1" ht="159.95" customHeight="1" outlineLevel="1" spans="1:48">
      <c r="A89" s="79">
        <v>68</v>
      </c>
      <c r="B89" s="113" t="s">
        <v>799</v>
      </c>
      <c r="C89" s="90" t="s">
        <v>800</v>
      </c>
      <c r="D89" s="90" t="s">
        <v>801</v>
      </c>
      <c r="E89" s="90" t="s">
        <v>802</v>
      </c>
      <c r="F89" s="90" t="s">
        <v>793</v>
      </c>
      <c r="G89" s="90" t="s">
        <v>129</v>
      </c>
      <c r="H89" s="90" t="s">
        <v>50</v>
      </c>
      <c r="I89" s="90" t="s">
        <v>31</v>
      </c>
      <c r="J89" s="113" t="s">
        <v>803</v>
      </c>
      <c r="K89" s="79" t="s">
        <v>307</v>
      </c>
      <c r="L89" s="79">
        <v>7000</v>
      </c>
      <c r="M89" s="79">
        <v>3000</v>
      </c>
      <c r="N89" s="113" t="s">
        <v>804</v>
      </c>
      <c r="O89" s="90" t="s">
        <v>805</v>
      </c>
      <c r="P89" s="79">
        <v>140</v>
      </c>
      <c r="Q89" s="90" t="s">
        <v>806</v>
      </c>
      <c r="R89" s="79">
        <v>280</v>
      </c>
      <c r="S89" s="90" t="s">
        <v>807</v>
      </c>
      <c r="T89" s="79">
        <v>490</v>
      </c>
      <c r="U89" s="90" t="s">
        <v>808</v>
      </c>
      <c r="V89" s="79">
        <v>700</v>
      </c>
      <c r="W89" s="90" t="s">
        <v>809</v>
      </c>
      <c r="X89" s="79">
        <v>980</v>
      </c>
      <c r="Y89" s="90" t="s">
        <v>810</v>
      </c>
      <c r="Z89" s="79">
        <v>1260</v>
      </c>
      <c r="AA89" s="90" t="s">
        <v>811</v>
      </c>
      <c r="AB89" s="79">
        <v>1540</v>
      </c>
      <c r="AC89" s="90" t="s">
        <v>812</v>
      </c>
      <c r="AD89" s="79">
        <v>1820</v>
      </c>
      <c r="AE89" s="90" t="s">
        <v>813</v>
      </c>
      <c r="AF89" s="79">
        <v>2170</v>
      </c>
      <c r="AG89" s="90" t="s">
        <v>814</v>
      </c>
      <c r="AH89" s="79">
        <v>2520</v>
      </c>
      <c r="AI89" s="90" t="s">
        <v>815</v>
      </c>
      <c r="AJ89" s="79">
        <v>2870</v>
      </c>
      <c r="AK89" s="90" t="s">
        <v>804</v>
      </c>
      <c r="AL89" s="79">
        <v>3000</v>
      </c>
      <c r="AM89" s="79"/>
      <c r="AN89" s="79"/>
      <c r="AO89" s="79"/>
      <c r="AP89" s="79">
        <v>2000</v>
      </c>
      <c r="AQ89" s="79">
        <v>1000</v>
      </c>
      <c r="AR89" s="79"/>
      <c r="AS89" s="79"/>
      <c r="AT89" s="79"/>
      <c r="AU89" s="79"/>
      <c r="AV89" s="333" t="s">
        <v>152</v>
      </c>
    </row>
    <row r="90" s="333" customFormat="1" ht="81" customHeight="1" outlineLevel="1" spans="1:266">
      <c r="A90" s="79">
        <v>69</v>
      </c>
      <c r="B90" s="442" t="s">
        <v>816</v>
      </c>
      <c r="C90" s="90" t="s">
        <v>645</v>
      </c>
      <c r="D90" s="90" t="s">
        <v>801</v>
      </c>
      <c r="E90" s="90" t="s">
        <v>802</v>
      </c>
      <c r="F90" s="90" t="s">
        <v>793</v>
      </c>
      <c r="G90" s="90" t="s">
        <v>158</v>
      </c>
      <c r="H90" s="90" t="s">
        <v>50</v>
      </c>
      <c r="I90" s="90" t="s">
        <v>31</v>
      </c>
      <c r="J90" s="442" t="s">
        <v>817</v>
      </c>
      <c r="K90" s="415" t="s">
        <v>307</v>
      </c>
      <c r="L90" s="415">
        <v>44058.1</v>
      </c>
      <c r="M90" s="79">
        <v>17623</v>
      </c>
      <c r="N90" s="442" t="s">
        <v>818</v>
      </c>
      <c r="O90" s="430" t="s">
        <v>819</v>
      </c>
      <c r="P90" s="415">
        <v>400</v>
      </c>
      <c r="Q90" s="430" t="s">
        <v>820</v>
      </c>
      <c r="R90" s="541">
        <v>800</v>
      </c>
      <c r="S90" s="430" t="s">
        <v>821</v>
      </c>
      <c r="T90" s="541">
        <v>1321</v>
      </c>
      <c r="U90" s="430" t="s">
        <v>822</v>
      </c>
      <c r="V90" s="541">
        <v>3084</v>
      </c>
      <c r="W90" s="430" t="s">
        <v>823</v>
      </c>
      <c r="X90" s="541">
        <v>4405</v>
      </c>
      <c r="Y90" s="430" t="s">
        <v>824</v>
      </c>
      <c r="Z90" s="541">
        <v>6608</v>
      </c>
      <c r="AA90" s="430" t="s">
        <v>825</v>
      </c>
      <c r="AB90" s="541">
        <v>8811</v>
      </c>
      <c r="AC90" s="430" t="s">
        <v>826</v>
      </c>
      <c r="AD90" s="541">
        <v>11014</v>
      </c>
      <c r="AE90" s="430" t="s">
        <v>827</v>
      </c>
      <c r="AF90" s="541">
        <v>12776</v>
      </c>
      <c r="AG90" s="430" t="s">
        <v>828</v>
      </c>
      <c r="AH90" s="541">
        <v>14539</v>
      </c>
      <c r="AI90" s="430" t="s">
        <v>829</v>
      </c>
      <c r="AJ90" s="541">
        <v>15860</v>
      </c>
      <c r="AK90" s="430" t="s">
        <v>818</v>
      </c>
      <c r="AL90" s="541">
        <v>17623</v>
      </c>
      <c r="AM90" s="415"/>
      <c r="AN90" s="415"/>
      <c r="AO90" s="415"/>
      <c r="AP90" s="415"/>
      <c r="AQ90" s="415"/>
      <c r="AR90" s="415">
        <v>17623</v>
      </c>
      <c r="AS90" s="415"/>
      <c r="AT90" s="427"/>
      <c r="AU90" s="79"/>
      <c r="AV90" s="519" t="s">
        <v>64</v>
      </c>
      <c r="AW90" s="519"/>
      <c r="AX90" s="519"/>
      <c r="AY90" s="519"/>
      <c r="AZ90" s="519"/>
      <c r="BA90" s="519"/>
      <c r="BB90" s="519"/>
      <c r="BC90" s="519"/>
      <c r="BD90" s="519"/>
      <c r="BE90" s="519"/>
      <c r="BF90" s="519"/>
      <c r="BG90" s="519"/>
      <c r="BH90" s="519"/>
      <c r="BI90" s="519"/>
      <c r="BJ90" s="519"/>
      <c r="BK90" s="519"/>
      <c r="BL90" s="519"/>
      <c r="BM90" s="519"/>
      <c r="BN90" s="519"/>
      <c r="BO90" s="519"/>
      <c r="BP90" s="519"/>
      <c r="BQ90" s="519"/>
      <c r="BR90" s="519"/>
      <c r="BS90" s="519"/>
      <c r="BT90" s="519"/>
      <c r="BU90" s="519"/>
      <c r="BV90" s="519"/>
      <c r="BW90" s="519"/>
      <c r="BX90" s="519"/>
      <c r="BY90" s="519"/>
      <c r="BZ90" s="519"/>
      <c r="CA90" s="519"/>
      <c r="CB90" s="519"/>
      <c r="CC90" s="519"/>
      <c r="CD90" s="519"/>
      <c r="CE90" s="519"/>
      <c r="CF90" s="519"/>
      <c r="CG90" s="519"/>
      <c r="CH90" s="519"/>
      <c r="CI90" s="519"/>
      <c r="CJ90" s="519"/>
      <c r="CK90" s="519"/>
      <c r="CL90" s="519"/>
      <c r="CM90" s="519"/>
      <c r="CN90" s="519"/>
      <c r="CO90" s="519"/>
      <c r="CP90" s="519"/>
      <c r="CQ90" s="519"/>
      <c r="CR90" s="519"/>
      <c r="CS90" s="519"/>
      <c r="CT90" s="519"/>
      <c r="CU90" s="519"/>
      <c r="CV90" s="519"/>
      <c r="CW90" s="519"/>
      <c r="CX90" s="519"/>
      <c r="CY90" s="519"/>
      <c r="CZ90" s="519"/>
      <c r="DA90" s="519"/>
      <c r="DB90" s="519"/>
      <c r="DC90" s="519"/>
      <c r="DD90" s="519"/>
      <c r="DE90" s="519"/>
      <c r="DF90" s="519"/>
      <c r="DG90" s="519"/>
      <c r="DH90" s="519"/>
      <c r="DI90" s="519"/>
      <c r="DJ90" s="519"/>
      <c r="DK90" s="519"/>
      <c r="DL90" s="519"/>
      <c r="DM90" s="519"/>
      <c r="DN90" s="519"/>
      <c r="DO90" s="519"/>
      <c r="DP90" s="519"/>
      <c r="DQ90" s="519"/>
      <c r="DR90" s="519"/>
      <c r="DS90" s="519"/>
      <c r="DT90" s="519"/>
      <c r="DU90" s="519"/>
      <c r="DV90" s="519"/>
      <c r="DW90" s="519"/>
      <c r="DX90" s="519"/>
      <c r="DY90" s="519"/>
      <c r="DZ90" s="519"/>
      <c r="EA90" s="519"/>
      <c r="EB90" s="519"/>
      <c r="EC90" s="519"/>
      <c r="ED90" s="519"/>
      <c r="EE90" s="519"/>
      <c r="EF90" s="519"/>
      <c r="EG90" s="519"/>
      <c r="EH90" s="519"/>
      <c r="EI90" s="519"/>
      <c r="EJ90" s="519"/>
      <c r="EK90" s="519"/>
      <c r="EL90" s="519"/>
      <c r="EM90" s="519"/>
      <c r="EN90" s="519"/>
      <c r="EO90" s="519"/>
      <c r="EP90" s="519"/>
      <c r="EQ90" s="519"/>
      <c r="ER90" s="519"/>
      <c r="ES90" s="519"/>
      <c r="ET90" s="519"/>
      <c r="EU90" s="519"/>
      <c r="EV90" s="519"/>
      <c r="EW90" s="519"/>
      <c r="EX90" s="519"/>
      <c r="EY90" s="519"/>
      <c r="EZ90" s="519"/>
      <c r="FA90" s="519"/>
      <c r="FB90" s="519"/>
      <c r="FC90" s="519"/>
      <c r="FD90" s="519"/>
      <c r="FE90" s="519"/>
      <c r="FF90" s="519"/>
      <c r="FG90" s="519"/>
      <c r="FH90" s="519"/>
      <c r="FI90" s="519"/>
      <c r="FJ90" s="519"/>
      <c r="FK90" s="519"/>
      <c r="FL90" s="519"/>
      <c r="FM90" s="519"/>
      <c r="FN90" s="519"/>
      <c r="FO90" s="519"/>
      <c r="FP90" s="519"/>
      <c r="FQ90" s="519"/>
      <c r="FR90" s="519"/>
      <c r="FS90" s="519"/>
      <c r="FT90" s="519"/>
      <c r="FU90" s="519"/>
      <c r="FV90" s="519"/>
      <c r="FW90" s="519"/>
      <c r="FX90" s="519"/>
      <c r="FY90" s="519"/>
      <c r="FZ90" s="519"/>
      <c r="GA90" s="519"/>
      <c r="GB90" s="519"/>
      <c r="GC90" s="519"/>
      <c r="GD90" s="519"/>
      <c r="GE90" s="519"/>
      <c r="GF90" s="519"/>
      <c r="GG90" s="519"/>
      <c r="GH90" s="519"/>
      <c r="GI90" s="519"/>
      <c r="GJ90" s="519"/>
      <c r="GK90" s="519"/>
      <c r="GL90" s="519"/>
      <c r="GM90" s="519"/>
      <c r="GN90" s="519"/>
      <c r="GO90" s="519"/>
      <c r="GP90" s="519"/>
      <c r="GQ90" s="519"/>
      <c r="GR90" s="519"/>
      <c r="GS90" s="519"/>
      <c r="GT90" s="519"/>
      <c r="GU90" s="519"/>
      <c r="GV90" s="519"/>
      <c r="GW90" s="519"/>
      <c r="GX90" s="519"/>
      <c r="GY90" s="519"/>
      <c r="GZ90" s="519"/>
      <c r="HA90" s="519"/>
      <c r="HB90" s="519"/>
      <c r="HC90" s="519"/>
      <c r="HD90" s="519"/>
      <c r="HE90" s="519"/>
      <c r="HF90" s="519"/>
      <c r="HG90" s="519"/>
      <c r="HH90" s="519"/>
      <c r="HI90" s="519"/>
      <c r="HJ90" s="519"/>
      <c r="HK90" s="519"/>
      <c r="HL90" s="519"/>
      <c r="HM90" s="519"/>
      <c r="HN90" s="519"/>
      <c r="HO90" s="519"/>
      <c r="HP90" s="519"/>
      <c r="HQ90" s="519"/>
      <c r="HR90" s="519"/>
      <c r="HS90" s="519"/>
      <c r="HT90" s="519"/>
      <c r="HU90" s="519"/>
      <c r="HV90" s="519"/>
      <c r="HW90" s="519"/>
      <c r="HX90" s="519"/>
      <c r="HY90" s="519"/>
      <c r="HZ90" s="519"/>
      <c r="IA90" s="519"/>
      <c r="IB90" s="519"/>
      <c r="IC90" s="519"/>
      <c r="ID90" s="519"/>
      <c r="IE90" s="519"/>
      <c r="IF90" s="519"/>
      <c r="IG90" s="519"/>
      <c r="IH90" s="519"/>
      <c r="II90" s="519"/>
      <c r="IJ90" s="519"/>
      <c r="IK90" s="519"/>
      <c r="IL90" s="519"/>
      <c r="IM90" s="519"/>
      <c r="IN90" s="519"/>
      <c r="IO90" s="519"/>
      <c r="IP90" s="519"/>
      <c r="IQ90" s="519"/>
      <c r="IR90" s="519"/>
      <c r="IS90" s="519"/>
      <c r="IT90" s="519"/>
      <c r="IU90" s="519"/>
      <c r="IV90" s="519"/>
      <c r="IW90" s="519"/>
      <c r="IX90" s="519"/>
      <c r="IY90" s="519"/>
      <c r="IZ90" s="459"/>
      <c r="JA90" s="459"/>
      <c r="JB90" s="459"/>
      <c r="JC90" s="459"/>
      <c r="JD90" s="459"/>
      <c r="JE90" s="459"/>
      <c r="JF90" s="459"/>
    </row>
    <row r="91" s="333" customFormat="1" ht="81" customHeight="1" outlineLevel="1" spans="1:48">
      <c r="A91" s="79">
        <v>70</v>
      </c>
      <c r="B91" s="113" t="s">
        <v>830</v>
      </c>
      <c r="C91" s="90" t="s">
        <v>831</v>
      </c>
      <c r="D91" s="90" t="s">
        <v>801</v>
      </c>
      <c r="E91" s="90" t="s">
        <v>802</v>
      </c>
      <c r="F91" s="90" t="s">
        <v>793</v>
      </c>
      <c r="G91" s="90" t="s">
        <v>49</v>
      </c>
      <c r="H91" s="90" t="s">
        <v>50</v>
      </c>
      <c r="I91" s="90" t="s">
        <v>51</v>
      </c>
      <c r="J91" s="113" t="s">
        <v>832</v>
      </c>
      <c r="K91" s="79" t="s">
        <v>70</v>
      </c>
      <c r="L91" s="79">
        <v>4520</v>
      </c>
      <c r="M91" s="79">
        <v>3000</v>
      </c>
      <c r="N91" s="113" t="s">
        <v>101</v>
      </c>
      <c r="O91" s="90" t="s">
        <v>833</v>
      </c>
      <c r="P91" s="79">
        <v>300</v>
      </c>
      <c r="Q91" s="90" t="s">
        <v>834</v>
      </c>
      <c r="R91" s="79">
        <v>600</v>
      </c>
      <c r="S91" s="90" t="s">
        <v>757</v>
      </c>
      <c r="T91" s="79">
        <v>900</v>
      </c>
      <c r="U91" s="90" t="s">
        <v>835</v>
      </c>
      <c r="V91" s="79">
        <v>1200</v>
      </c>
      <c r="W91" s="90" t="s">
        <v>836</v>
      </c>
      <c r="X91" s="79">
        <v>1500</v>
      </c>
      <c r="Y91" s="90" t="s">
        <v>837</v>
      </c>
      <c r="Z91" s="79">
        <v>1800</v>
      </c>
      <c r="AA91" s="90" t="s">
        <v>838</v>
      </c>
      <c r="AB91" s="79">
        <v>2100</v>
      </c>
      <c r="AC91" s="90" t="s">
        <v>839</v>
      </c>
      <c r="AD91" s="79">
        <v>2400</v>
      </c>
      <c r="AE91" s="90" t="s">
        <v>285</v>
      </c>
      <c r="AF91" s="79">
        <v>2600</v>
      </c>
      <c r="AG91" s="90" t="s">
        <v>840</v>
      </c>
      <c r="AH91" s="79">
        <v>2700</v>
      </c>
      <c r="AI91" s="90" t="s">
        <v>841</v>
      </c>
      <c r="AJ91" s="79">
        <v>2800</v>
      </c>
      <c r="AK91" s="90" t="s">
        <v>842</v>
      </c>
      <c r="AL91" s="79">
        <v>3000</v>
      </c>
      <c r="AM91" s="79"/>
      <c r="AN91" s="79"/>
      <c r="AO91" s="79"/>
      <c r="AP91" s="79"/>
      <c r="AQ91" s="79"/>
      <c r="AR91" s="79"/>
      <c r="AS91" s="79"/>
      <c r="AT91" s="79">
        <v>3000</v>
      </c>
      <c r="AU91" s="79"/>
      <c r="AV91" s="333" t="s">
        <v>152</v>
      </c>
    </row>
    <row r="92" s="333" customFormat="1" ht="138" customHeight="1" outlineLevel="1" spans="1:48">
      <c r="A92" s="79">
        <v>71</v>
      </c>
      <c r="B92" s="113" t="s">
        <v>843</v>
      </c>
      <c r="C92" s="90" t="s">
        <v>831</v>
      </c>
      <c r="D92" s="90" t="s">
        <v>801</v>
      </c>
      <c r="E92" s="90" t="s">
        <v>802</v>
      </c>
      <c r="F92" s="90" t="s">
        <v>844</v>
      </c>
      <c r="G92" s="90" t="s">
        <v>158</v>
      </c>
      <c r="H92" s="90" t="s">
        <v>50</v>
      </c>
      <c r="I92" s="90" t="s">
        <v>51</v>
      </c>
      <c r="J92" s="113" t="s">
        <v>845</v>
      </c>
      <c r="K92" s="79" t="s">
        <v>307</v>
      </c>
      <c r="L92" s="79">
        <v>11095</v>
      </c>
      <c r="M92" s="79">
        <v>1000</v>
      </c>
      <c r="N92" s="113" t="s">
        <v>846</v>
      </c>
      <c r="O92" s="90" t="s">
        <v>847</v>
      </c>
      <c r="P92" s="79">
        <v>0</v>
      </c>
      <c r="Q92" s="90" t="s">
        <v>848</v>
      </c>
      <c r="R92" s="79">
        <v>20</v>
      </c>
      <c r="S92" s="90" t="s">
        <v>848</v>
      </c>
      <c r="T92" s="79">
        <v>40</v>
      </c>
      <c r="U92" s="90" t="s">
        <v>747</v>
      </c>
      <c r="V92" s="79">
        <v>140</v>
      </c>
      <c r="W92" s="90" t="s">
        <v>747</v>
      </c>
      <c r="X92" s="79">
        <v>220</v>
      </c>
      <c r="Y92" s="90" t="s">
        <v>747</v>
      </c>
      <c r="Z92" s="79">
        <v>310</v>
      </c>
      <c r="AA92" s="90" t="s">
        <v>747</v>
      </c>
      <c r="AB92" s="79">
        <v>430</v>
      </c>
      <c r="AC92" s="90" t="s">
        <v>747</v>
      </c>
      <c r="AD92" s="79">
        <v>550</v>
      </c>
      <c r="AE92" s="90" t="s">
        <v>747</v>
      </c>
      <c r="AF92" s="79">
        <v>660</v>
      </c>
      <c r="AG92" s="90" t="s">
        <v>747</v>
      </c>
      <c r="AH92" s="79">
        <v>790</v>
      </c>
      <c r="AI92" s="90" t="s">
        <v>747</v>
      </c>
      <c r="AJ92" s="79">
        <v>900</v>
      </c>
      <c r="AK92" s="90" t="s">
        <v>747</v>
      </c>
      <c r="AL92" s="79">
        <v>1000</v>
      </c>
      <c r="AM92" s="79"/>
      <c r="AN92" s="79"/>
      <c r="AO92" s="79"/>
      <c r="AP92" s="79"/>
      <c r="AQ92" s="79"/>
      <c r="AR92" s="79"/>
      <c r="AS92" s="79"/>
      <c r="AT92" s="79">
        <v>1000</v>
      </c>
      <c r="AU92" s="79" t="s">
        <v>182</v>
      </c>
      <c r="AV92" s="333" t="s">
        <v>152</v>
      </c>
    </row>
    <row r="93" s="333" customFormat="1" ht="122.1" customHeight="1" outlineLevel="1" spans="1:48">
      <c r="A93" s="79">
        <v>72</v>
      </c>
      <c r="B93" s="113" t="s">
        <v>849</v>
      </c>
      <c r="C93" s="90" t="s">
        <v>850</v>
      </c>
      <c r="D93" s="90" t="s">
        <v>801</v>
      </c>
      <c r="E93" s="90" t="s">
        <v>802</v>
      </c>
      <c r="F93" s="90" t="s">
        <v>604</v>
      </c>
      <c r="G93" s="90" t="s">
        <v>158</v>
      </c>
      <c r="H93" s="90" t="s">
        <v>50</v>
      </c>
      <c r="I93" s="90" t="s">
        <v>51</v>
      </c>
      <c r="J93" s="113" t="s">
        <v>851</v>
      </c>
      <c r="K93" s="79" t="s">
        <v>307</v>
      </c>
      <c r="L93" s="79">
        <v>4500</v>
      </c>
      <c r="M93" s="79">
        <v>2000</v>
      </c>
      <c r="N93" s="113" t="s">
        <v>852</v>
      </c>
      <c r="O93" s="90" t="s">
        <v>853</v>
      </c>
      <c r="P93" s="79">
        <v>100</v>
      </c>
      <c r="Q93" s="90" t="s">
        <v>854</v>
      </c>
      <c r="R93" s="79">
        <v>200</v>
      </c>
      <c r="S93" s="90" t="s">
        <v>855</v>
      </c>
      <c r="T93" s="79">
        <v>300</v>
      </c>
      <c r="U93" s="79" t="s">
        <v>856</v>
      </c>
      <c r="V93" s="79">
        <v>500</v>
      </c>
      <c r="W93" s="79" t="s">
        <v>857</v>
      </c>
      <c r="X93" s="79">
        <v>600</v>
      </c>
      <c r="Y93" s="90" t="s">
        <v>858</v>
      </c>
      <c r="Z93" s="79">
        <v>800</v>
      </c>
      <c r="AA93" s="90" t="s">
        <v>858</v>
      </c>
      <c r="AB93" s="79">
        <v>1100</v>
      </c>
      <c r="AC93" s="90" t="s">
        <v>859</v>
      </c>
      <c r="AD93" s="79">
        <v>1300</v>
      </c>
      <c r="AE93" s="90" t="s">
        <v>859</v>
      </c>
      <c r="AF93" s="79">
        <v>1500</v>
      </c>
      <c r="AG93" s="90" t="s">
        <v>859</v>
      </c>
      <c r="AH93" s="79">
        <v>1700</v>
      </c>
      <c r="AI93" s="90" t="s">
        <v>860</v>
      </c>
      <c r="AJ93" s="79">
        <v>1850</v>
      </c>
      <c r="AK93" s="90" t="s">
        <v>861</v>
      </c>
      <c r="AL93" s="79">
        <v>2000</v>
      </c>
      <c r="AM93" s="79"/>
      <c r="AN93" s="79"/>
      <c r="AO93" s="79"/>
      <c r="AP93" s="79"/>
      <c r="AQ93" s="79"/>
      <c r="AR93" s="79"/>
      <c r="AS93" s="79"/>
      <c r="AT93" s="79">
        <v>2000</v>
      </c>
      <c r="AU93" s="79" t="s">
        <v>182</v>
      </c>
      <c r="AV93" s="333" t="s">
        <v>152</v>
      </c>
    </row>
    <row r="94" s="63" customFormat="1" ht="45" customHeight="1" spans="1:47">
      <c r="A94" s="95" t="s">
        <v>862</v>
      </c>
      <c r="B94" s="97"/>
      <c r="C94" s="97"/>
      <c r="D94" s="97"/>
      <c r="E94" s="97"/>
      <c r="F94" s="98"/>
      <c r="G94" s="97"/>
      <c r="H94" s="98"/>
      <c r="I94" s="98"/>
      <c r="J94" s="97"/>
      <c r="K94" s="145"/>
      <c r="L94" s="145">
        <f t="shared" ref="L94:P94" si="58">SUM(L95:L99)</f>
        <v>728900</v>
      </c>
      <c r="M94" s="145">
        <f t="shared" si="58"/>
        <v>179000</v>
      </c>
      <c r="N94" s="401"/>
      <c r="O94" s="401"/>
      <c r="P94" s="145">
        <f t="shared" si="58"/>
        <v>12660</v>
      </c>
      <c r="Q94" s="145"/>
      <c r="R94" s="145">
        <f t="shared" ref="R94:V94" si="59">SUM(R95:R99)</f>
        <v>25420</v>
      </c>
      <c r="S94" s="145"/>
      <c r="T94" s="145">
        <f t="shared" si="59"/>
        <v>38780</v>
      </c>
      <c r="U94" s="145"/>
      <c r="V94" s="145">
        <f t="shared" si="59"/>
        <v>57140</v>
      </c>
      <c r="W94" s="401"/>
      <c r="X94" s="145">
        <f t="shared" ref="X94:AB94" si="60">SUM(X95:X99)</f>
        <v>75500</v>
      </c>
      <c r="Y94" s="145"/>
      <c r="Z94" s="145">
        <f t="shared" si="60"/>
        <v>93900</v>
      </c>
      <c r="AA94" s="145"/>
      <c r="AB94" s="145">
        <f t="shared" si="60"/>
        <v>112280</v>
      </c>
      <c r="AC94" s="145"/>
      <c r="AD94" s="145">
        <f t="shared" ref="AD94:AH94" si="61">SUM(AD95:AD99)</f>
        <v>125660</v>
      </c>
      <c r="AE94" s="401"/>
      <c r="AF94" s="145">
        <f t="shared" si="61"/>
        <v>139040</v>
      </c>
      <c r="AG94" s="145"/>
      <c r="AH94" s="145">
        <f t="shared" si="61"/>
        <v>152400</v>
      </c>
      <c r="AI94" s="145"/>
      <c r="AJ94" s="145">
        <f t="shared" ref="AJ94:AM94" si="62">SUM(AJ95:AJ99)</f>
        <v>165750</v>
      </c>
      <c r="AK94" s="145"/>
      <c r="AL94" s="145">
        <f t="shared" si="62"/>
        <v>179000</v>
      </c>
      <c r="AM94" s="145">
        <f t="shared" si="62"/>
        <v>24000</v>
      </c>
      <c r="AN94" s="145">
        <f t="shared" ref="AN94:AT94" si="63">SUM(AN95:AN99)</f>
        <v>600</v>
      </c>
      <c r="AO94" s="145">
        <f t="shared" si="63"/>
        <v>0</v>
      </c>
      <c r="AP94" s="145">
        <f t="shared" si="63"/>
        <v>0</v>
      </c>
      <c r="AQ94" s="145">
        <f t="shared" si="63"/>
        <v>0</v>
      </c>
      <c r="AR94" s="145">
        <f t="shared" si="63"/>
        <v>7400</v>
      </c>
      <c r="AS94" s="145">
        <f t="shared" si="63"/>
        <v>0</v>
      </c>
      <c r="AT94" s="145">
        <f t="shared" si="63"/>
        <v>147000</v>
      </c>
      <c r="AU94" s="145"/>
    </row>
    <row r="95" s="63" customFormat="1" ht="132" customHeight="1" outlineLevel="1" spans="1:48">
      <c r="A95" s="351">
        <v>73</v>
      </c>
      <c r="B95" s="379" t="s">
        <v>863</v>
      </c>
      <c r="C95" s="117" t="s">
        <v>864</v>
      </c>
      <c r="D95" s="117" t="s">
        <v>865</v>
      </c>
      <c r="E95" s="117" t="s">
        <v>866</v>
      </c>
      <c r="F95" s="117" t="s">
        <v>867</v>
      </c>
      <c r="G95" s="117" t="s">
        <v>868</v>
      </c>
      <c r="H95" s="117" t="s">
        <v>50</v>
      </c>
      <c r="I95" s="117" t="s">
        <v>51</v>
      </c>
      <c r="J95" s="379" t="s">
        <v>869</v>
      </c>
      <c r="K95" s="540" t="s">
        <v>870</v>
      </c>
      <c r="L95" s="351">
        <v>595000</v>
      </c>
      <c r="M95" s="444">
        <v>140000</v>
      </c>
      <c r="N95" s="379" t="s">
        <v>852</v>
      </c>
      <c r="O95" s="379" t="s">
        <v>871</v>
      </c>
      <c r="P95" s="380">
        <v>10000</v>
      </c>
      <c r="Q95" s="379" t="s">
        <v>872</v>
      </c>
      <c r="R95" s="380">
        <v>20000</v>
      </c>
      <c r="S95" s="379" t="s">
        <v>873</v>
      </c>
      <c r="T95" s="380">
        <v>30000</v>
      </c>
      <c r="U95" s="379" t="s">
        <v>874</v>
      </c>
      <c r="V95" s="380">
        <v>45000</v>
      </c>
      <c r="W95" s="379" t="s">
        <v>345</v>
      </c>
      <c r="X95" s="380">
        <v>60000</v>
      </c>
      <c r="Y95" s="379" t="s">
        <v>875</v>
      </c>
      <c r="Z95" s="391">
        <v>75000</v>
      </c>
      <c r="AA95" s="379" t="s">
        <v>876</v>
      </c>
      <c r="AB95" s="391">
        <v>90000</v>
      </c>
      <c r="AC95" s="379" t="s">
        <v>877</v>
      </c>
      <c r="AD95" s="391">
        <v>100000</v>
      </c>
      <c r="AE95" s="379" t="s">
        <v>878</v>
      </c>
      <c r="AF95" s="380">
        <v>110000</v>
      </c>
      <c r="AG95" s="379" t="s">
        <v>879</v>
      </c>
      <c r="AH95" s="391">
        <v>120000</v>
      </c>
      <c r="AI95" s="379" t="s">
        <v>880</v>
      </c>
      <c r="AJ95" s="391">
        <v>130000</v>
      </c>
      <c r="AK95" s="379" t="s">
        <v>881</v>
      </c>
      <c r="AL95" s="391">
        <v>140000</v>
      </c>
      <c r="AM95" s="391"/>
      <c r="AN95" s="391"/>
      <c r="AO95" s="391"/>
      <c r="AP95" s="391"/>
      <c r="AQ95" s="391"/>
      <c r="AR95" s="391"/>
      <c r="AS95" s="391"/>
      <c r="AT95" s="391">
        <v>140000</v>
      </c>
      <c r="AU95" s="79" t="s">
        <v>182</v>
      </c>
      <c r="AV95" s="63" t="s">
        <v>152</v>
      </c>
    </row>
    <row r="96" s="63" customFormat="1" ht="165.95" customHeight="1" outlineLevel="1" spans="1:48">
      <c r="A96" s="351">
        <v>74</v>
      </c>
      <c r="B96" s="113" t="s">
        <v>882</v>
      </c>
      <c r="C96" s="90" t="s">
        <v>883</v>
      </c>
      <c r="D96" s="90" t="s">
        <v>865</v>
      </c>
      <c r="E96" s="90" t="s">
        <v>866</v>
      </c>
      <c r="F96" s="90" t="s">
        <v>793</v>
      </c>
      <c r="G96" s="90" t="s">
        <v>884</v>
      </c>
      <c r="H96" s="90" t="s">
        <v>50</v>
      </c>
      <c r="I96" s="90" t="s">
        <v>31</v>
      </c>
      <c r="J96" s="113" t="s">
        <v>885</v>
      </c>
      <c r="K96" s="79" t="s">
        <v>386</v>
      </c>
      <c r="L96" s="79">
        <v>95000</v>
      </c>
      <c r="M96" s="414">
        <v>24000</v>
      </c>
      <c r="N96" s="113" t="s">
        <v>886</v>
      </c>
      <c r="O96" s="113" t="s">
        <v>887</v>
      </c>
      <c r="P96" s="415">
        <v>2000</v>
      </c>
      <c r="Q96" s="113" t="s">
        <v>888</v>
      </c>
      <c r="R96" s="415">
        <v>4000</v>
      </c>
      <c r="S96" s="113" t="s">
        <v>889</v>
      </c>
      <c r="T96" s="415">
        <v>6000</v>
      </c>
      <c r="U96" s="113" t="s">
        <v>890</v>
      </c>
      <c r="V96" s="415">
        <v>8000</v>
      </c>
      <c r="W96" s="113" t="s">
        <v>891</v>
      </c>
      <c r="X96" s="295">
        <v>10000</v>
      </c>
      <c r="Y96" s="113" t="s">
        <v>892</v>
      </c>
      <c r="Z96" s="415">
        <v>12000</v>
      </c>
      <c r="AA96" s="113" t="s">
        <v>893</v>
      </c>
      <c r="AB96" s="415">
        <v>14000</v>
      </c>
      <c r="AC96" s="113" t="s">
        <v>894</v>
      </c>
      <c r="AD96" s="415">
        <v>16000</v>
      </c>
      <c r="AE96" s="113" t="s">
        <v>895</v>
      </c>
      <c r="AF96" s="295">
        <v>18000</v>
      </c>
      <c r="AG96" s="113" t="s">
        <v>896</v>
      </c>
      <c r="AH96" s="415">
        <v>20000</v>
      </c>
      <c r="AI96" s="113" t="s">
        <v>897</v>
      </c>
      <c r="AJ96" s="415">
        <v>22000</v>
      </c>
      <c r="AK96" s="113" t="s">
        <v>898</v>
      </c>
      <c r="AL96" s="415">
        <v>24000</v>
      </c>
      <c r="AM96" s="415">
        <v>24000</v>
      </c>
      <c r="AN96" s="415"/>
      <c r="AO96" s="415"/>
      <c r="AP96" s="415"/>
      <c r="AQ96" s="415"/>
      <c r="AR96" s="415"/>
      <c r="AS96" s="415"/>
      <c r="AT96" s="415"/>
      <c r="AU96" s="416" t="s">
        <v>182</v>
      </c>
      <c r="AV96" s="63" t="s">
        <v>152</v>
      </c>
    </row>
    <row r="97" s="63" customFormat="1" ht="87" customHeight="1" outlineLevel="1" spans="1:48">
      <c r="A97" s="532">
        <v>75</v>
      </c>
      <c r="B97" s="160" t="s">
        <v>899</v>
      </c>
      <c r="C97" s="112" t="s">
        <v>900</v>
      </c>
      <c r="D97" s="112" t="s">
        <v>865</v>
      </c>
      <c r="E97" s="112" t="s">
        <v>866</v>
      </c>
      <c r="F97" s="112" t="s">
        <v>901</v>
      </c>
      <c r="G97" s="112" t="s">
        <v>902</v>
      </c>
      <c r="H97" s="112" t="s">
        <v>50</v>
      </c>
      <c r="I97" s="112" t="s">
        <v>51</v>
      </c>
      <c r="J97" s="160" t="s">
        <v>903</v>
      </c>
      <c r="K97" s="161" t="s">
        <v>307</v>
      </c>
      <c r="L97" s="161">
        <v>15000</v>
      </c>
      <c r="M97" s="161">
        <v>7000</v>
      </c>
      <c r="N97" s="160" t="s">
        <v>904</v>
      </c>
      <c r="O97" s="160" t="s">
        <v>905</v>
      </c>
      <c r="P97" s="161">
        <v>500</v>
      </c>
      <c r="Q97" s="160" t="s">
        <v>906</v>
      </c>
      <c r="R97" s="161">
        <v>1100</v>
      </c>
      <c r="S97" s="160" t="s">
        <v>907</v>
      </c>
      <c r="T97" s="161">
        <v>1700</v>
      </c>
      <c r="U97" s="160" t="s">
        <v>908</v>
      </c>
      <c r="V97" s="161">
        <v>2300</v>
      </c>
      <c r="W97" s="160" t="s">
        <v>909</v>
      </c>
      <c r="X97" s="542">
        <v>2900</v>
      </c>
      <c r="Y97" s="160" t="s">
        <v>910</v>
      </c>
      <c r="Z97" s="161">
        <v>3500</v>
      </c>
      <c r="AA97" s="160" t="s">
        <v>911</v>
      </c>
      <c r="AB97" s="161">
        <v>4100</v>
      </c>
      <c r="AC97" s="160" t="s">
        <v>912</v>
      </c>
      <c r="AD97" s="161">
        <v>4700</v>
      </c>
      <c r="AE97" s="160" t="s">
        <v>913</v>
      </c>
      <c r="AF97" s="542">
        <v>5300</v>
      </c>
      <c r="AG97" s="160" t="s">
        <v>914</v>
      </c>
      <c r="AH97" s="161">
        <v>5900</v>
      </c>
      <c r="AI97" s="160" t="s">
        <v>915</v>
      </c>
      <c r="AJ97" s="161">
        <v>6500</v>
      </c>
      <c r="AK97" s="160" t="s">
        <v>916</v>
      </c>
      <c r="AL97" s="161">
        <v>7000</v>
      </c>
      <c r="AM97" s="161"/>
      <c r="AN97" s="543"/>
      <c r="AO97" s="161"/>
      <c r="AP97" s="161"/>
      <c r="AQ97" s="546"/>
      <c r="AR97" s="538"/>
      <c r="AS97" s="538"/>
      <c r="AT97" s="538">
        <v>7000</v>
      </c>
      <c r="AU97" s="547" t="s">
        <v>182</v>
      </c>
      <c r="AV97" s="63" t="s">
        <v>152</v>
      </c>
    </row>
    <row r="98" s="63" customFormat="1" ht="165.95" customHeight="1" outlineLevel="1" spans="1:48">
      <c r="A98" s="79">
        <v>76</v>
      </c>
      <c r="B98" s="113" t="s">
        <v>917</v>
      </c>
      <c r="C98" s="90" t="s">
        <v>918</v>
      </c>
      <c r="D98" s="90" t="s">
        <v>919</v>
      </c>
      <c r="E98" s="90" t="s">
        <v>920</v>
      </c>
      <c r="F98" s="90" t="s">
        <v>921</v>
      </c>
      <c r="G98" s="90" t="s">
        <v>922</v>
      </c>
      <c r="H98" s="90" t="s">
        <v>923</v>
      </c>
      <c r="I98" s="90" t="s">
        <v>924</v>
      </c>
      <c r="J98" s="113" t="s">
        <v>925</v>
      </c>
      <c r="K98" s="79" t="s">
        <v>187</v>
      </c>
      <c r="L98" s="79">
        <v>2500</v>
      </c>
      <c r="M98" s="79">
        <v>2000</v>
      </c>
      <c r="N98" s="113" t="s">
        <v>926</v>
      </c>
      <c r="O98" s="113" t="s">
        <v>927</v>
      </c>
      <c r="P98" s="79">
        <v>160</v>
      </c>
      <c r="Q98" s="113" t="s">
        <v>928</v>
      </c>
      <c r="R98" s="79">
        <v>320</v>
      </c>
      <c r="S98" s="113" t="s">
        <v>929</v>
      </c>
      <c r="T98" s="79">
        <v>480</v>
      </c>
      <c r="U98" s="113" t="s">
        <v>930</v>
      </c>
      <c r="V98" s="79">
        <v>640</v>
      </c>
      <c r="W98" s="113" t="s">
        <v>931</v>
      </c>
      <c r="X98" s="130">
        <v>800</v>
      </c>
      <c r="Y98" s="113" t="s">
        <v>932</v>
      </c>
      <c r="Z98" s="79">
        <v>1000</v>
      </c>
      <c r="AA98" s="113" t="s">
        <v>933</v>
      </c>
      <c r="AB98" s="79">
        <v>1180</v>
      </c>
      <c r="AC98" s="113" t="s">
        <v>934</v>
      </c>
      <c r="AD98" s="79">
        <v>1360</v>
      </c>
      <c r="AE98" s="113" t="s">
        <v>935</v>
      </c>
      <c r="AF98" s="130">
        <v>1540</v>
      </c>
      <c r="AG98" s="113" t="s">
        <v>936</v>
      </c>
      <c r="AH98" s="79">
        <v>1700</v>
      </c>
      <c r="AI98" s="113" t="s">
        <v>937</v>
      </c>
      <c r="AJ98" s="79">
        <v>1850</v>
      </c>
      <c r="AK98" s="113" t="s">
        <v>938</v>
      </c>
      <c r="AL98" s="79">
        <v>2000</v>
      </c>
      <c r="AM98" s="79"/>
      <c r="AN98" s="79">
        <v>600</v>
      </c>
      <c r="AO98" s="79"/>
      <c r="AP98" s="79"/>
      <c r="AQ98" s="79"/>
      <c r="AR98" s="79">
        <v>1400</v>
      </c>
      <c r="AS98" s="79"/>
      <c r="AT98" s="79"/>
      <c r="AU98" s="402"/>
      <c r="AV98" s="63" t="s">
        <v>152</v>
      </c>
    </row>
    <row r="99" s="63" customFormat="1" ht="87" customHeight="1" outlineLevel="1" spans="1:48">
      <c r="A99" s="79">
        <v>77</v>
      </c>
      <c r="B99" s="113" t="s">
        <v>939</v>
      </c>
      <c r="C99" s="90" t="s">
        <v>883</v>
      </c>
      <c r="D99" s="90" t="s">
        <v>865</v>
      </c>
      <c r="E99" s="90" t="s">
        <v>866</v>
      </c>
      <c r="F99" s="90" t="s">
        <v>793</v>
      </c>
      <c r="G99" s="90" t="s">
        <v>902</v>
      </c>
      <c r="H99" s="90" t="s">
        <v>50</v>
      </c>
      <c r="I99" s="90" t="s">
        <v>31</v>
      </c>
      <c r="J99" s="113" t="s">
        <v>940</v>
      </c>
      <c r="K99" s="79" t="s">
        <v>251</v>
      </c>
      <c r="L99" s="79">
        <v>21400</v>
      </c>
      <c r="M99" s="79">
        <v>6000</v>
      </c>
      <c r="N99" s="113" t="s">
        <v>941</v>
      </c>
      <c r="O99" s="113" t="s">
        <v>892</v>
      </c>
      <c r="P99" s="79">
        <v>0</v>
      </c>
      <c r="Q99" s="113" t="s">
        <v>892</v>
      </c>
      <c r="R99" s="79">
        <v>0</v>
      </c>
      <c r="S99" s="113" t="s">
        <v>892</v>
      </c>
      <c r="T99" s="79">
        <v>600</v>
      </c>
      <c r="U99" s="113" t="s">
        <v>942</v>
      </c>
      <c r="V99" s="79">
        <v>1200</v>
      </c>
      <c r="W99" s="113" t="s">
        <v>895</v>
      </c>
      <c r="X99" s="130">
        <v>1800</v>
      </c>
      <c r="Y99" s="113" t="s">
        <v>909</v>
      </c>
      <c r="Z99" s="79">
        <v>2400</v>
      </c>
      <c r="AA99" s="113" t="s">
        <v>898</v>
      </c>
      <c r="AB99" s="79">
        <v>3000</v>
      </c>
      <c r="AC99" s="113" t="s">
        <v>943</v>
      </c>
      <c r="AD99" s="79">
        <v>3600</v>
      </c>
      <c r="AE99" s="113" t="s">
        <v>944</v>
      </c>
      <c r="AF99" s="130">
        <v>4200</v>
      </c>
      <c r="AG99" s="113" t="s">
        <v>912</v>
      </c>
      <c r="AH99" s="79">
        <v>4800</v>
      </c>
      <c r="AI99" s="113" t="s">
        <v>945</v>
      </c>
      <c r="AJ99" s="79">
        <v>5400</v>
      </c>
      <c r="AK99" s="113" t="s">
        <v>946</v>
      </c>
      <c r="AL99" s="79">
        <v>6000</v>
      </c>
      <c r="AM99" s="79"/>
      <c r="AN99" s="79"/>
      <c r="AO99" s="79"/>
      <c r="AP99" s="79"/>
      <c r="AQ99" s="79"/>
      <c r="AR99" s="79">
        <v>6000</v>
      </c>
      <c r="AS99" s="79"/>
      <c r="AT99" s="79"/>
      <c r="AU99" s="402"/>
      <c r="AV99" s="63" t="s">
        <v>152</v>
      </c>
    </row>
    <row r="100" s="461" customFormat="1" spans="2:14">
      <c r="B100" s="533"/>
      <c r="C100" s="534"/>
      <c r="E100" s="462"/>
      <c r="F100" s="534"/>
      <c r="H100" s="534"/>
      <c r="I100" s="534"/>
      <c r="J100" s="533"/>
      <c r="N100" s="533"/>
    </row>
    <row r="101" s="461" customFormat="1" spans="2:14">
      <c r="B101" s="533"/>
      <c r="C101" s="534"/>
      <c r="E101" s="462"/>
      <c r="F101" s="534"/>
      <c r="H101" s="534"/>
      <c r="I101" s="534"/>
      <c r="J101" s="533"/>
      <c r="N101" s="533"/>
    </row>
    <row r="102" s="461" customFormat="1" spans="2:14">
      <c r="B102" s="533"/>
      <c r="C102" s="534"/>
      <c r="E102" s="462"/>
      <c r="F102" s="534"/>
      <c r="H102" s="534"/>
      <c r="I102" s="534"/>
      <c r="J102" s="533"/>
      <c r="N102" s="533"/>
    </row>
    <row r="103" s="461" customFormat="1" spans="2:14">
      <c r="B103" s="533"/>
      <c r="C103" s="534"/>
      <c r="E103" s="462"/>
      <c r="F103" s="534"/>
      <c r="H103" s="534"/>
      <c r="I103" s="534"/>
      <c r="J103" s="533"/>
      <c r="N103" s="533"/>
    </row>
    <row r="104" s="461" customFormat="1" spans="2:14">
      <c r="B104" s="533"/>
      <c r="C104" s="534"/>
      <c r="E104" s="462"/>
      <c r="F104" s="534"/>
      <c r="H104" s="534"/>
      <c r="I104" s="534"/>
      <c r="J104" s="533"/>
      <c r="N104" s="533"/>
    </row>
  </sheetData>
  <sheetProtection formatCells="0" insertHyperlinks="0" autoFilter="0"/>
  <mergeCells count="49">
    <mergeCell ref="A1:AT1"/>
    <mergeCell ref="A2:AU2"/>
    <mergeCell ref="A3:AU3"/>
    <mergeCell ref="AM4:AT4"/>
    <mergeCell ref="AM5:AS5"/>
    <mergeCell ref="A7:J7"/>
    <mergeCell ref="A8:J8"/>
    <mergeCell ref="A14:J14"/>
    <mergeCell ref="A16:J16"/>
    <mergeCell ref="A19:J19"/>
    <mergeCell ref="A35:J35"/>
    <mergeCell ref="A37:J37"/>
    <mergeCell ref="A39:J39"/>
    <mergeCell ref="A45:J45"/>
    <mergeCell ref="A48:J48"/>
    <mergeCell ref="A62:J62"/>
    <mergeCell ref="A69:J69"/>
    <mergeCell ref="A72:J72"/>
    <mergeCell ref="A82:J82"/>
    <mergeCell ref="A88:J88"/>
    <mergeCell ref="A94:J94"/>
    <mergeCell ref="A4:A6"/>
    <mergeCell ref="B4:B6"/>
    <mergeCell ref="C4:C6"/>
    <mergeCell ref="D4:D6"/>
    <mergeCell ref="E4:E6"/>
    <mergeCell ref="F4:F6"/>
    <mergeCell ref="G4:G6"/>
    <mergeCell ref="H4:H6"/>
    <mergeCell ref="I4:I6"/>
    <mergeCell ref="J4:J6"/>
    <mergeCell ref="K4:K6"/>
    <mergeCell ref="L4:L6"/>
    <mergeCell ref="M4:M6"/>
    <mergeCell ref="N4:N6"/>
    <mergeCell ref="AT5:AT6"/>
    <mergeCell ref="AU4:AU6"/>
    <mergeCell ref="O4:P5"/>
    <mergeCell ref="Q4:R5"/>
    <mergeCell ref="S4:T5"/>
    <mergeCell ref="U4:V5"/>
    <mergeCell ref="W4:X5"/>
    <mergeCell ref="Y4:Z5"/>
    <mergeCell ref="AA4:AB5"/>
    <mergeCell ref="AC4:AD5"/>
    <mergeCell ref="AE4:AF5"/>
    <mergeCell ref="AG4:AH5"/>
    <mergeCell ref="AI4:AJ5"/>
    <mergeCell ref="AK4:AL5"/>
  </mergeCells>
  <conditionalFormatting sqref="B49">
    <cfRule type="duplicateValues" dxfId="0" priority="10"/>
  </conditionalFormatting>
  <conditionalFormatting sqref="D49">
    <cfRule type="duplicateValues" dxfId="1" priority="1"/>
  </conditionalFormatting>
  <conditionalFormatting sqref="I49">
    <cfRule type="duplicateValues" dxfId="1" priority="4"/>
  </conditionalFormatting>
  <conditionalFormatting sqref="B56">
    <cfRule type="duplicateValues" dxfId="0" priority="5"/>
  </conditionalFormatting>
  <conditionalFormatting sqref="B59">
    <cfRule type="duplicateValues" dxfId="0" priority="3"/>
  </conditionalFormatting>
  <conditionalFormatting sqref="B60">
    <cfRule type="duplicateValues" dxfId="0" priority="2"/>
  </conditionalFormatting>
  <conditionalFormatting sqref="B73">
    <cfRule type="duplicateValues" dxfId="1" priority="18"/>
  </conditionalFormatting>
  <conditionalFormatting sqref="B74">
    <cfRule type="duplicateValues" dxfId="1" priority="16"/>
  </conditionalFormatting>
  <conditionalFormatting sqref="B75">
    <cfRule type="duplicateValues" dxfId="1" priority="15"/>
  </conditionalFormatting>
  <conditionalFormatting sqref="B76">
    <cfRule type="duplicateValues" dxfId="1" priority="19"/>
  </conditionalFormatting>
  <conditionalFormatting sqref="B50:B55">
    <cfRule type="duplicateValues" dxfId="0" priority="9"/>
  </conditionalFormatting>
  <conditionalFormatting sqref="C50:E50 G50:J50">
    <cfRule type="duplicateValues" dxfId="1" priority="8"/>
  </conditionalFormatting>
  <conditionalFormatting sqref="B57:B58 B61">
    <cfRule type="duplicateValues" dxfId="0" priority="7"/>
  </conditionalFormatting>
  <printOptions horizontalCentered="1"/>
  <pageMargins left="0" right="0" top="0.802777777777778" bottom="0.802777777777778" header="0.5" footer="0.5"/>
  <pageSetup paperSize="9" scale="46" fitToHeight="0" orientation="landscape"/>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H93"/>
  <sheetViews>
    <sheetView zoomScale="50" zoomScaleNormal="50" workbookViewId="0">
      <pane ySplit="6" topLeftCell="A61" activePane="bottomLeft" state="frozen"/>
      <selection/>
      <selection pane="bottomLeft" activeCell="A1" sqref="A1:AT1"/>
    </sheetView>
  </sheetViews>
  <sheetFormatPr defaultColWidth="9" defaultRowHeight="21"/>
  <cols>
    <col min="1" max="1" width="9" style="64"/>
    <col min="2" max="2" width="28.25" style="65" customWidth="1"/>
    <col min="3" max="3" width="14.6296296296296" style="64" customWidth="1"/>
    <col min="4" max="4" width="11.8796296296296" style="64" customWidth="1"/>
    <col min="5" max="5" width="9" style="64" hidden="1" customWidth="1"/>
    <col min="6" max="6" width="9" style="64" customWidth="1"/>
    <col min="7" max="7" width="11.25" style="64" customWidth="1"/>
    <col min="8" max="9" width="9" style="66" customWidth="1"/>
    <col min="10" max="10" width="60.25" style="67" customWidth="1"/>
    <col min="11" max="11" width="13.75" style="66" customWidth="1"/>
    <col min="12" max="12" width="15.6296296296296" style="66" customWidth="1"/>
    <col min="13" max="13" width="12.8796296296296" style="66" customWidth="1"/>
    <col min="14" max="14" width="15.8796296296296" style="68" customWidth="1"/>
    <col min="15" max="15" width="9" style="336" hidden="1" customWidth="1"/>
    <col min="16" max="16" width="8.37962962962963" style="336" hidden="1" customWidth="1"/>
    <col min="17" max="17" width="9" style="336" hidden="1" customWidth="1"/>
    <col min="18" max="18" width="8.87962962962963" style="336" hidden="1" customWidth="1"/>
    <col min="19" max="19" width="9" style="336" hidden="1" customWidth="1"/>
    <col min="20" max="20" width="9.62962962962963" style="336" hidden="1" customWidth="1"/>
    <col min="21" max="21" width="9" style="336" hidden="1" customWidth="1"/>
    <col min="22" max="22" width="9.75" style="336" hidden="1" customWidth="1"/>
    <col min="23" max="23" width="9" style="336" hidden="1" customWidth="1"/>
    <col min="24" max="24" width="10.25" style="336" hidden="1" customWidth="1"/>
    <col min="25" max="25" width="9" style="336" hidden="1" customWidth="1"/>
    <col min="26" max="26" width="9.12962962962963" style="336" hidden="1" customWidth="1"/>
    <col min="27" max="27" width="9" style="336" hidden="1" customWidth="1"/>
    <col min="28" max="28" width="9.62962962962963" style="336" hidden="1" customWidth="1"/>
    <col min="29" max="29" width="9" style="336" hidden="1" customWidth="1"/>
    <col min="30" max="30" width="8.75" style="336" hidden="1" customWidth="1"/>
    <col min="31" max="31" width="9" style="336" hidden="1" customWidth="1"/>
    <col min="32" max="32" width="9.62962962962963" style="336" hidden="1" customWidth="1"/>
    <col min="33" max="33" width="9" style="336" hidden="1" customWidth="1"/>
    <col min="34" max="34" width="9.5" style="336" hidden="1" customWidth="1"/>
    <col min="35" max="35" width="9" style="336" hidden="1" customWidth="1"/>
    <col min="36" max="36" width="9.12962962962963" style="336" hidden="1" customWidth="1"/>
    <col min="37" max="37" width="9" style="336" hidden="1" customWidth="1"/>
    <col min="38" max="38" width="8.87962962962963" style="336" hidden="1" customWidth="1"/>
    <col min="39" max="39" width="9.37962962962963" style="337" customWidth="1"/>
    <col min="40" max="40" width="9.12962962962963" style="334" customWidth="1"/>
    <col min="41" max="41" width="11.25" style="64" customWidth="1"/>
    <col min="42" max="42" width="10.75" style="66" customWidth="1"/>
    <col min="43" max="43" width="9.37962962962963" style="64" customWidth="1"/>
    <col min="44" max="44" width="10.3796296296296" style="64" customWidth="1"/>
    <col min="45" max="45" width="9.12962962962963" style="64" customWidth="1"/>
    <col min="46" max="46" width="11.6296296296296" style="66" customWidth="1"/>
    <col min="47" max="47" width="9" style="64" customWidth="1"/>
    <col min="48" max="48" width="16.25" style="64" hidden="1" customWidth="1"/>
    <col min="49" max="16384" width="9" style="64"/>
  </cols>
  <sheetData>
    <row r="1" s="59" customFormat="1" ht="33" customHeight="1" spans="1:260">
      <c r="A1" s="70" t="s">
        <v>947</v>
      </c>
      <c r="B1" s="71"/>
      <c r="C1" s="72"/>
      <c r="D1" s="72"/>
      <c r="E1" s="72"/>
      <c r="F1" s="72"/>
      <c r="G1" s="72"/>
      <c r="H1" s="73"/>
      <c r="I1" s="73"/>
      <c r="J1" s="72"/>
      <c r="K1" s="73"/>
      <c r="L1" s="73"/>
      <c r="M1" s="73"/>
      <c r="N1" s="124"/>
      <c r="O1" s="366"/>
      <c r="P1" s="366"/>
      <c r="Q1" s="366"/>
      <c r="R1" s="387"/>
      <c r="S1" s="366"/>
      <c r="T1" s="387"/>
      <c r="U1" s="366"/>
      <c r="V1" s="366"/>
      <c r="W1" s="366"/>
      <c r="X1" s="366"/>
      <c r="Y1" s="366"/>
      <c r="Z1" s="387"/>
      <c r="AA1" s="366"/>
      <c r="AB1" s="387"/>
      <c r="AC1" s="366"/>
      <c r="AD1" s="366"/>
      <c r="AE1" s="366"/>
      <c r="AF1" s="366"/>
      <c r="AG1" s="366"/>
      <c r="AH1" s="387"/>
      <c r="AI1" s="366"/>
      <c r="AJ1" s="387"/>
      <c r="AK1" s="366"/>
      <c r="AL1" s="366"/>
      <c r="AM1" s="73"/>
      <c r="AN1" s="72"/>
      <c r="AO1" s="72"/>
      <c r="AP1" s="73"/>
      <c r="AQ1" s="72"/>
      <c r="AR1" s="72"/>
      <c r="AS1" s="72"/>
      <c r="AT1" s="73"/>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row>
    <row r="2" s="59" customFormat="1" ht="49.5" customHeight="1" spans="1:260">
      <c r="A2" s="74" t="s">
        <v>948</v>
      </c>
      <c r="B2" s="71"/>
      <c r="C2" s="75"/>
      <c r="D2" s="75"/>
      <c r="E2" s="75"/>
      <c r="F2" s="75"/>
      <c r="G2" s="75"/>
      <c r="H2" s="75"/>
      <c r="I2" s="75"/>
      <c r="J2" s="127"/>
      <c r="K2" s="75"/>
      <c r="L2" s="75"/>
      <c r="M2" s="75"/>
      <c r="N2" s="124"/>
      <c r="O2" s="367"/>
      <c r="P2" s="367"/>
      <c r="Q2" s="367"/>
      <c r="R2" s="388"/>
      <c r="S2" s="367"/>
      <c r="T2" s="388"/>
      <c r="U2" s="367"/>
      <c r="V2" s="367"/>
      <c r="W2" s="367"/>
      <c r="X2" s="367"/>
      <c r="Y2" s="367"/>
      <c r="Z2" s="388"/>
      <c r="AA2" s="367"/>
      <c r="AB2" s="388"/>
      <c r="AC2" s="367"/>
      <c r="AD2" s="367"/>
      <c r="AE2" s="367"/>
      <c r="AF2" s="367"/>
      <c r="AG2" s="367"/>
      <c r="AH2" s="388"/>
      <c r="AI2" s="367"/>
      <c r="AJ2" s="388"/>
      <c r="AK2" s="367"/>
      <c r="AL2" s="367"/>
      <c r="AM2" s="75"/>
      <c r="AN2" s="75"/>
      <c r="AO2" s="75"/>
      <c r="AP2" s="75"/>
      <c r="AQ2" s="75"/>
      <c r="AR2" s="75"/>
      <c r="AS2" s="75"/>
      <c r="AT2" s="75"/>
      <c r="AU2" s="75"/>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6"/>
      <c r="IU2" s="126"/>
      <c r="IV2" s="126"/>
      <c r="IW2" s="126"/>
      <c r="IX2" s="126"/>
      <c r="IY2" s="126"/>
      <c r="IZ2" s="126"/>
    </row>
    <row r="3" s="59" customFormat="1" ht="27" customHeight="1" spans="1:260">
      <c r="A3" s="76" t="s">
        <v>2</v>
      </c>
      <c r="B3" s="77"/>
      <c r="C3" s="78"/>
      <c r="D3" s="78"/>
      <c r="E3" s="78"/>
      <c r="F3" s="78"/>
      <c r="G3" s="78"/>
      <c r="H3" s="79"/>
      <c r="I3" s="79"/>
      <c r="J3" s="130"/>
      <c r="K3" s="79"/>
      <c r="L3" s="79"/>
      <c r="M3" s="79"/>
      <c r="N3" s="131"/>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79"/>
      <c r="AN3" s="78"/>
      <c r="AO3" s="78"/>
      <c r="AP3" s="79"/>
      <c r="AQ3" s="78"/>
      <c r="AR3" s="78"/>
      <c r="AS3" s="78"/>
      <c r="AT3" s="79"/>
      <c r="AU3" s="78"/>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6"/>
      <c r="IU3" s="126"/>
      <c r="IV3" s="126"/>
      <c r="IW3" s="126"/>
      <c r="IX3" s="126"/>
      <c r="IY3" s="126"/>
      <c r="IZ3" s="126"/>
    </row>
    <row r="4" s="60" customFormat="1" ht="32.1" customHeight="1" spans="1:260">
      <c r="A4" s="80" t="s">
        <v>3</v>
      </c>
      <c r="B4" s="80" t="s">
        <v>4</v>
      </c>
      <c r="C4" s="80" t="s">
        <v>5</v>
      </c>
      <c r="D4" s="80" t="s">
        <v>6</v>
      </c>
      <c r="E4" s="80" t="s">
        <v>7</v>
      </c>
      <c r="F4" s="80" t="s">
        <v>8</v>
      </c>
      <c r="G4" s="80" t="s">
        <v>9</v>
      </c>
      <c r="H4" s="80" t="s">
        <v>10</v>
      </c>
      <c r="I4" s="80" t="s">
        <v>11</v>
      </c>
      <c r="J4" s="80" t="s">
        <v>12</v>
      </c>
      <c r="K4" s="80" t="s">
        <v>13</v>
      </c>
      <c r="L4" s="80" t="s">
        <v>14</v>
      </c>
      <c r="M4" s="82" t="s">
        <v>15</v>
      </c>
      <c r="N4" s="82" t="s">
        <v>16</v>
      </c>
      <c r="O4" s="138" t="s">
        <v>17</v>
      </c>
      <c r="P4" s="138"/>
      <c r="Q4" s="138" t="s">
        <v>18</v>
      </c>
      <c r="R4" s="138"/>
      <c r="S4" s="138" t="s">
        <v>19</v>
      </c>
      <c r="T4" s="138"/>
      <c r="U4" s="138" t="s">
        <v>20</v>
      </c>
      <c r="V4" s="138"/>
      <c r="W4" s="138" t="s">
        <v>21</v>
      </c>
      <c r="X4" s="138"/>
      <c r="Y4" s="138" t="s">
        <v>22</v>
      </c>
      <c r="Z4" s="138"/>
      <c r="AA4" s="138" t="s">
        <v>23</v>
      </c>
      <c r="AB4" s="138"/>
      <c r="AC4" s="138" t="s">
        <v>24</v>
      </c>
      <c r="AD4" s="138"/>
      <c r="AE4" s="138" t="s">
        <v>25</v>
      </c>
      <c r="AF4" s="138"/>
      <c r="AG4" s="138" t="s">
        <v>26</v>
      </c>
      <c r="AH4" s="138"/>
      <c r="AI4" s="138" t="s">
        <v>27</v>
      </c>
      <c r="AJ4" s="138"/>
      <c r="AK4" s="138" t="s">
        <v>28</v>
      </c>
      <c r="AL4" s="138"/>
      <c r="AM4" s="79" t="s">
        <v>29</v>
      </c>
      <c r="AN4" s="79"/>
      <c r="AO4" s="79"/>
      <c r="AP4" s="79"/>
      <c r="AQ4" s="79"/>
      <c r="AR4" s="79"/>
      <c r="AS4" s="79"/>
      <c r="AT4" s="79"/>
      <c r="AU4" s="395" t="s">
        <v>30</v>
      </c>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26"/>
      <c r="IU4" s="126"/>
      <c r="IV4" s="126"/>
      <c r="IW4" s="126"/>
      <c r="IX4" s="126"/>
      <c r="IY4" s="126"/>
      <c r="IZ4" s="126"/>
    </row>
    <row r="5" s="60" customFormat="1" ht="30.95" customHeight="1" spans="1:260">
      <c r="A5" s="82"/>
      <c r="B5" s="82"/>
      <c r="C5" s="82"/>
      <c r="D5" s="82"/>
      <c r="E5" s="82"/>
      <c r="F5" s="82"/>
      <c r="G5" s="82"/>
      <c r="H5" s="82"/>
      <c r="I5" s="82"/>
      <c r="J5" s="82"/>
      <c r="K5" s="82"/>
      <c r="L5" s="82"/>
      <c r="M5" s="82"/>
      <c r="N5" s="82"/>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395" t="s">
        <v>31</v>
      </c>
      <c r="AN5" s="79"/>
      <c r="AO5" s="79"/>
      <c r="AP5" s="79"/>
      <c r="AQ5" s="79"/>
      <c r="AR5" s="79"/>
      <c r="AS5" s="79"/>
      <c r="AT5" s="400" t="s">
        <v>32</v>
      </c>
      <c r="AU5" s="395"/>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26"/>
      <c r="IU5" s="126"/>
      <c r="IV5" s="126"/>
      <c r="IW5" s="126"/>
      <c r="IX5" s="126"/>
      <c r="IY5" s="126"/>
      <c r="IZ5" s="126"/>
    </row>
    <row r="6" s="60" customFormat="1" ht="84.95" customHeight="1" spans="1:260">
      <c r="A6" s="82"/>
      <c r="B6" s="82"/>
      <c r="C6" s="82"/>
      <c r="D6" s="82"/>
      <c r="E6" s="82"/>
      <c r="F6" s="82"/>
      <c r="G6" s="82"/>
      <c r="H6" s="82"/>
      <c r="I6" s="82"/>
      <c r="J6" s="82"/>
      <c r="K6" s="82"/>
      <c r="L6" s="82"/>
      <c r="M6" s="82"/>
      <c r="N6" s="82"/>
      <c r="O6" s="368" t="s">
        <v>33</v>
      </c>
      <c r="P6" s="368" t="s">
        <v>34</v>
      </c>
      <c r="Q6" s="368" t="s">
        <v>33</v>
      </c>
      <c r="R6" s="368" t="s">
        <v>34</v>
      </c>
      <c r="S6" s="368" t="s">
        <v>33</v>
      </c>
      <c r="T6" s="368" t="s">
        <v>34</v>
      </c>
      <c r="U6" s="368" t="s">
        <v>33</v>
      </c>
      <c r="V6" s="368" t="s">
        <v>34</v>
      </c>
      <c r="W6" s="368" t="s">
        <v>33</v>
      </c>
      <c r="X6" s="368" t="s">
        <v>34</v>
      </c>
      <c r="Y6" s="368" t="s">
        <v>33</v>
      </c>
      <c r="Z6" s="368" t="s">
        <v>34</v>
      </c>
      <c r="AA6" s="368" t="s">
        <v>33</v>
      </c>
      <c r="AB6" s="368" t="s">
        <v>34</v>
      </c>
      <c r="AC6" s="368" t="s">
        <v>33</v>
      </c>
      <c r="AD6" s="368" t="s">
        <v>34</v>
      </c>
      <c r="AE6" s="368" t="s">
        <v>33</v>
      </c>
      <c r="AF6" s="368" t="s">
        <v>34</v>
      </c>
      <c r="AG6" s="368" t="s">
        <v>33</v>
      </c>
      <c r="AH6" s="368" t="s">
        <v>34</v>
      </c>
      <c r="AI6" s="368" t="s">
        <v>33</v>
      </c>
      <c r="AJ6" s="368" t="s">
        <v>34</v>
      </c>
      <c r="AK6" s="368" t="s">
        <v>33</v>
      </c>
      <c r="AL6" s="368" t="s">
        <v>34</v>
      </c>
      <c r="AM6" s="395" t="s">
        <v>35</v>
      </c>
      <c r="AN6" s="395" t="s">
        <v>36</v>
      </c>
      <c r="AO6" s="395" t="s">
        <v>37</v>
      </c>
      <c r="AP6" s="395" t="s">
        <v>38</v>
      </c>
      <c r="AQ6" s="395" t="s">
        <v>39</v>
      </c>
      <c r="AR6" s="395" t="s">
        <v>40</v>
      </c>
      <c r="AS6" s="395" t="s">
        <v>41</v>
      </c>
      <c r="AT6" s="351"/>
      <c r="AU6" s="395"/>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26"/>
      <c r="IU6" s="126"/>
      <c r="IV6" s="126"/>
      <c r="IW6" s="126"/>
      <c r="IX6" s="126"/>
      <c r="IY6" s="126"/>
      <c r="IZ6" s="126"/>
    </row>
    <row r="7" s="60" customFormat="1" ht="144" customHeight="1" spans="1:260">
      <c r="A7" s="338" t="s">
        <v>949</v>
      </c>
      <c r="B7" s="77"/>
      <c r="C7" s="83"/>
      <c r="D7" s="83"/>
      <c r="E7" s="83"/>
      <c r="F7" s="83"/>
      <c r="G7" s="83"/>
      <c r="H7" s="83"/>
      <c r="I7" s="192"/>
      <c r="J7" s="83"/>
      <c r="K7" s="79"/>
      <c r="L7" s="79">
        <f t="shared" ref="L7:P7" si="0">L8+L16+L18+L23+L28+L38+L48+L52+L66+L68+L72+L76+L80+L90+L45+L20+L92</f>
        <v>2551493.46</v>
      </c>
      <c r="M7" s="79">
        <f t="shared" si="0"/>
        <v>638203.68</v>
      </c>
      <c r="N7" s="131"/>
      <c r="O7" s="79"/>
      <c r="P7" s="79">
        <f t="shared" si="0"/>
        <v>26353</v>
      </c>
      <c r="Q7" s="79"/>
      <c r="R7" s="79">
        <f t="shared" ref="R7:V7" si="1">R8+R16+R18+R23+R28+R38+R48+R52+R66+R68+R72+R76+R80+R90+R45+R20+R92</f>
        <v>51795</v>
      </c>
      <c r="S7" s="79"/>
      <c r="T7" s="79">
        <f t="shared" si="1"/>
        <v>81469</v>
      </c>
      <c r="U7" s="79"/>
      <c r="V7" s="79">
        <f t="shared" si="1"/>
        <v>117375</v>
      </c>
      <c r="W7" s="79"/>
      <c r="X7" s="79">
        <f t="shared" ref="X7:AB7" si="2">X8+X16+X18+X23+X28+X38+X48+X52+X66+X68+X72+X76+X80+X90+X45+X20+X92</f>
        <v>157390</v>
      </c>
      <c r="Y7" s="79"/>
      <c r="Z7" s="79">
        <f t="shared" si="2"/>
        <v>199127</v>
      </c>
      <c r="AA7" s="79"/>
      <c r="AB7" s="79">
        <f t="shared" si="2"/>
        <v>262940</v>
      </c>
      <c r="AC7" s="79"/>
      <c r="AD7" s="79">
        <f t="shared" ref="AD7:AH7" si="3">AD8+AD16+AD18+AD23+AD28+AD38+AD48+AD52+AD66+AD68+AD72+AD76+AD80+AD90+AD45+AD20+AD92</f>
        <v>335544</v>
      </c>
      <c r="AE7" s="79"/>
      <c r="AF7" s="79">
        <f t="shared" si="3"/>
        <v>413915</v>
      </c>
      <c r="AG7" s="79"/>
      <c r="AH7" s="79">
        <f t="shared" si="3"/>
        <v>494679</v>
      </c>
      <c r="AI7" s="79"/>
      <c r="AJ7" s="79">
        <f>AJ8+AJ16+AJ18+AJ23+AJ28+AJ38+AJ48+AJ52+AJ66+AJ68+AJ72+AJ76+AJ80+AJ90+AJ45+AJ20+AJ92</f>
        <v>562537</v>
      </c>
      <c r="AK7" s="79"/>
      <c r="AL7" s="79">
        <f>AL8+AL16+AL18+AL23+AL28+AL38+AL48+AL52+AL66+AL68+AL72+AL76+AL80+AL90+AL45+AL20+AL92</f>
        <v>638203.27</v>
      </c>
      <c r="AM7" s="79">
        <f t="shared" ref="AM7:AT7" si="4">AM8+AM16+AM18+AM23+AM28+AM38+AM48+AM52+AM66+AM68+AM72+AM76+AM80+AM90+AM45+AM20+AM92</f>
        <v>58341.27</v>
      </c>
      <c r="AN7" s="79">
        <f t="shared" si="4"/>
        <v>38622</v>
      </c>
      <c r="AO7" s="79">
        <f t="shared" si="4"/>
        <v>0</v>
      </c>
      <c r="AP7" s="79">
        <f t="shared" si="4"/>
        <v>3000</v>
      </c>
      <c r="AQ7" s="79">
        <f t="shared" si="4"/>
        <v>3400</v>
      </c>
      <c r="AR7" s="79">
        <f t="shared" si="4"/>
        <v>52142</v>
      </c>
      <c r="AS7" s="79">
        <f t="shared" si="4"/>
        <v>0</v>
      </c>
      <c r="AT7" s="79">
        <f t="shared" si="4"/>
        <v>482698</v>
      </c>
      <c r="AU7" s="79"/>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c r="IR7" s="132"/>
      <c r="IS7" s="132"/>
      <c r="IT7" s="126"/>
      <c r="IU7" s="126"/>
      <c r="IV7" s="126"/>
      <c r="IW7" s="126"/>
      <c r="IX7" s="126"/>
      <c r="IY7" s="126"/>
      <c r="IZ7" s="126"/>
    </row>
    <row r="8" s="60" customFormat="1" ht="36" customHeight="1" spans="1:260">
      <c r="A8" s="95" t="s">
        <v>950</v>
      </c>
      <c r="B8" s="96"/>
      <c r="C8" s="97"/>
      <c r="D8" s="97"/>
      <c r="E8" s="97"/>
      <c r="F8" s="97"/>
      <c r="G8" s="97"/>
      <c r="H8" s="98"/>
      <c r="I8" s="98"/>
      <c r="J8" s="97"/>
      <c r="K8" s="98"/>
      <c r="L8" s="145">
        <f>SUM(L9:L15)</f>
        <v>279120.79</v>
      </c>
      <c r="M8" s="145">
        <f>SUM(M9:M15)</f>
        <v>109997</v>
      </c>
      <c r="N8" s="146"/>
      <c r="O8" s="369"/>
      <c r="P8" s="145">
        <f>SUM(P9:P15)</f>
        <v>1600</v>
      </c>
      <c r="Q8" s="369"/>
      <c r="R8" s="145">
        <f>SUM(R9:R15)</f>
        <v>2630</v>
      </c>
      <c r="S8" s="369"/>
      <c r="T8" s="145">
        <f>SUM(T9:T15)</f>
        <v>3700</v>
      </c>
      <c r="U8" s="369"/>
      <c r="V8" s="145">
        <f>SUM(V9:V15)</f>
        <v>7400</v>
      </c>
      <c r="W8" s="369"/>
      <c r="X8" s="145">
        <f>SUM(X9:X15)</f>
        <v>12450</v>
      </c>
      <c r="Y8" s="369"/>
      <c r="Z8" s="145">
        <f>SUM(Z9:Z15)</f>
        <v>17000</v>
      </c>
      <c r="AA8" s="369"/>
      <c r="AB8" s="145">
        <f>SUM(AB9:AB15)</f>
        <v>24400</v>
      </c>
      <c r="AC8" s="369"/>
      <c r="AD8" s="145">
        <f>SUM(AD9:AD15)</f>
        <v>38350</v>
      </c>
      <c r="AE8" s="369"/>
      <c r="AF8" s="145">
        <f>SUM(AF9:AF15)</f>
        <v>57050</v>
      </c>
      <c r="AG8" s="369"/>
      <c r="AH8" s="145">
        <f>SUM(AH9:AH15)</f>
        <v>74320</v>
      </c>
      <c r="AI8" s="369"/>
      <c r="AJ8" s="145">
        <f>SUM(AJ9:AJ15)</f>
        <v>91508</v>
      </c>
      <c r="AK8" s="369"/>
      <c r="AL8" s="145">
        <f>SUM(AL9:AL15)</f>
        <v>109997</v>
      </c>
      <c r="AM8" s="145">
        <f>SUM(AM9:AM9)</f>
        <v>0</v>
      </c>
      <c r="AN8" s="145">
        <f t="shared" ref="AN8:AS8" si="5">SUM(AN9:AN9)</f>
        <v>0</v>
      </c>
      <c r="AO8" s="145">
        <f t="shared" si="5"/>
        <v>0</v>
      </c>
      <c r="AP8" s="145">
        <f t="shared" si="5"/>
        <v>0</v>
      </c>
      <c r="AQ8" s="145">
        <f t="shared" si="5"/>
        <v>0</v>
      </c>
      <c r="AR8" s="145">
        <f t="shared" si="5"/>
        <v>3400</v>
      </c>
      <c r="AS8" s="145">
        <f t="shared" si="5"/>
        <v>0</v>
      </c>
      <c r="AT8" s="145">
        <f>SUM(AT9:AT15)</f>
        <v>106597</v>
      </c>
      <c r="AU8" s="401"/>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26"/>
      <c r="IU8" s="126"/>
      <c r="IV8" s="126"/>
      <c r="IW8" s="126"/>
      <c r="IX8" s="126"/>
      <c r="IY8" s="126"/>
      <c r="IZ8" s="126"/>
    </row>
    <row r="9" s="59" customFormat="1" ht="92.1" customHeight="1" outlineLevel="1" spans="1:260">
      <c r="A9" s="79">
        <v>1</v>
      </c>
      <c r="B9" s="100" t="s">
        <v>951</v>
      </c>
      <c r="C9" s="89" t="s">
        <v>49</v>
      </c>
      <c r="D9" s="88" t="s">
        <v>46</v>
      </c>
      <c r="E9" s="89" t="s">
        <v>47</v>
      </c>
      <c r="F9" s="89" t="s">
        <v>952</v>
      </c>
      <c r="G9" s="89" t="s">
        <v>49</v>
      </c>
      <c r="H9" s="90" t="s">
        <v>953</v>
      </c>
      <c r="I9" s="89" t="s">
        <v>31</v>
      </c>
      <c r="J9" s="120" t="s">
        <v>954</v>
      </c>
      <c r="K9" s="150" t="s">
        <v>955</v>
      </c>
      <c r="L9" s="79">
        <v>4576</v>
      </c>
      <c r="M9" s="79">
        <v>3400</v>
      </c>
      <c r="N9" s="120" t="s">
        <v>956</v>
      </c>
      <c r="O9" s="348" t="s">
        <v>957</v>
      </c>
      <c r="P9" s="138">
        <v>50</v>
      </c>
      <c r="Q9" s="348" t="s">
        <v>958</v>
      </c>
      <c r="R9" s="138">
        <v>100</v>
      </c>
      <c r="S9" s="348" t="s">
        <v>959</v>
      </c>
      <c r="T9" s="138">
        <v>200</v>
      </c>
      <c r="U9" s="348" t="s">
        <v>960</v>
      </c>
      <c r="V9" s="138">
        <v>900</v>
      </c>
      <c r="W9" s="348" t="s">
        <v>418</v>
      </c>
      <c r="X9" s="138">
        <v>2000</v>
      </c>
      <c r="Y9" s="348" t="s">
        <v>432</v>
      </c>
      <c r="Z9" s="138">
        <v>1200</v>
      </c>
      <c r="AA9" s="348" t="s">
        <v>425</v>
      </c>
      <c r="AB9" s="138">
        <v>1800</v>
      </c>
      <c r="AC9" s="348" t="s">
        <v>434</v>
      </c>
      <c r="AD9" s="138">
        <v>2000</v>
      </c>
      <c r="AE9" s="348" t="s">
        <v>961</v>
      </c>
      <c r="AF9" s="138">
        <v>2400</v>
      </c>
      <c r="AG9" s="348" t="s">
        <v>962</v>
      </c>
      <c r="AH9" s="138">
        <v>2600</v>
      </c>
      <c r="AI9" s="348" t="s">
        <v>963</v>
      </c>
      <c r="AJ9" s="138">
        <v>2900</v>
      </c>
      <c r="AK9" s="348" t="s">
        <v>964</v>
      </c>
      <c r="AL9" s="138">
        <v>3400</v>
      </c>
      <c r="AM9" s="79"/>
      <c r="AN9" s="79"/>
      <c r="AO9" s="79"/>
      <c r="AP9" s="79"/>
      <c r="AQ9" s="79"/>
      <c r="AR9" s="79">
        <v>3400</v>
      </c>
      <c r="AS9" s="79"/>
      <c r="AT9" s="79"/>
      <c r="AU9" s="402"/>
      <c r="AV9" s="403" t="s">
        <v>152</v>
      </c>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c r="DZ9" s="418"/>
      <c r="EA9" s="418"/>
      <c r="EB9" s="418"/>
      <c r="EC9" s="418"/>
      <c r="ED9" s="418"/>
      <c r="EE9" s="418"/>
      <c r="EF9" s="418"/>
      <c r="EG9" s="418"/>
      <c r="EH9" s="418"/>
      <c r="EI9" s="418"/>
      <c r="EJ9" s="418"/>
      <c r="EK9" s="418"/>
      <c r="EL9" s="418"/>
      <c r="EM9" s="418"/>
      <c r="EN9" s="418"/>
      <c r="EO9" s="418"/>
      <c r="EP9" s="418"/>
      <c r="EQ9" s="418"/>
      <c r="ER9" s="418"/>
      <c r="ES9" s="418"/>
      <c r="ET9" s="418"/>
      <c r="EU9" s="418"/>
      <c r="EV9" s="418"/>
      <c r="EW9" s="418"/>
      <c r="EX9" s="418"/>
      <c r="EY9" s="418"/>
      <c r="EZ9" s="418"/>
      <c r="FA9" s="418"/>
      <c r="FB9" s="418"/>
      <c r="FC9" s="418"/>
      <c r="FD9" s="418"/>
      <c r="FE9" s="418"/>
      <c r="FF9" s="418"/>
      <c r="FG9" s="418"/>
      <c r="FH9" s="418"/>
      <c r="FI9" s="418"/>
      <c r="FJ9" s="418"/>
      <c r="FK9" s="418"/>
      <c r="FL9" s="418"/>
      <c r="FM9" s="418"/>
      <c r="FN9" s="418"/>
      <c r="FO9" s="418"/>
      <c r="FP9" s="418"/>
      <c r="FQ9" s="418"/>
      <c r="FR9" s="418"/>
      <c r="FS9" s="418"/>
      <c r="FT9" s="418"/>
      <c r="FU9" s="418"/>
      <c r="FV9" s="418"/>
      <c r="FW9" s="418"/>
      <c r="FX9" s="418"/>
      <c r="FY9" s="418"/>
      <c r="FZ9" s="418"/>
      <c r="GA9" s="418"/>
      <c r="GB9" s="418"/>
      <c r="GC9" s="418"/>
      <c r="GD9" s="418"/>
      <c r="GE9" s="418"/>
      <c r="GF9" s="418"/>
      <c r="GG9" s="418"/>
      <c r="GH9" s="418"/>
      <c r="GI9" s="418"/>
      <c r="GJ9" s="418"/>
      <c r="GK9" s="418"/>
      <c r="GL9" s="418"/>
      <c r="GM9" s="418"/>
      <c r="GN9" s="418"/>
      <c r="GO9" s="418"/>
      <c r="GP9" s="418"/>
      <c r="GQ9" s="418"/>
      <c r="GR9" s="418"/>
      <c r="GS9" s="418"/>
      <c r="GT9" s="418"/>
      <c r="GU9" s="418"/>
      <c r="GV9" s="418"/>
      <c r="GW9" s="418"/>
      <c r="GX9" s="418"/>
      <c r="GY9" s="418"/>
      <c r="GZ9" s="418"/>
      <c r="HA9" s="418"/>
      <c r="HB9" s="418"/>
      <c r="HC9" s="418"/>
      <c r="HD9" s="418"/>
      <c r="HE9" s="418"/>
      <c r="HF9" s="418"/>
      <c r="HG9" s="418"/>
      <c r="HH9" s="418"/>
      <c r="HI9" s="418"/>
      <c r="HJ9" s="418"/>
      <c r="HK9" s="418"/>
      <c r="HL9" s="418"/>
      <c r="HM9" s="418"/>
      <c r="HN9" s="418"/>
      <c r="HO9" s="418"/>
      <c r="HP9" s="418"/>
      <c r="HQ9" s="418"/>
      <c r="HR9" s="418"/>
      <c r="HS9" s="418"/>
      <c r="HT9" s="418"/>
      <c r="HU9" s="418"/>
      <c r="HV9" s="418"/>
      <c r="HW9" s="418"/>
      <c r="HX9" s="418"/>
      <c r="HY9" s="418"/>
      <c r="HZ9" s="418"/>
      <c r="IA9" s="418"/>
      <c r="IB9" s="418"/>
      <c r="IC9" s="418"/>
      <c r="ID9" s="418"/>
      <c r="IE9" s="418"/>
      <c r="IF9" s="418"/>
      <c r="IG9" s="418"/>
      <c r="IH9" s="418"/>
      <c r="II9" s="418"/>
      <c r="IJ9" s="418"/>
      <c r="IK9" s="418"/>
      <c r="IL9" s="418"/>
      <c r="IM9" s="418"/>
      <c r="IN9" s="418"/>
      <c r="IO9" s="418"/>
      <c r="IP9" s="418"/>
      <c r="IQ9" s="418"/>
      <c r="IR9" s="418"/>
      <c r="IS9" s="418"/>
      <c r="IT9" s="60"/>
      <c r="IU9" s="60"/>
      <c r="IV9" s="60"/>
      <c r="IW9" s="60"/>
      <c r="IX9" s="60"/>
      <c r="IY9" s="60"/>
      <c r="IZ9" s="60"/>
    </row>
    <row r="10" s="59" customFormat="1" ht="108" customHeight="1" outlineLevel="1" spans="1:48">
      <c r="A10" s="79">
        <v>2</v>
      </c>
      <c r="B10" s="100" t="s">
        <v>965</v>
      </c>
      <c r="C10" s="89" t="s">
        <v>966</v>
      </c>
      <c r="D10" s="89" t="s">
        <v>46</v>
      </c>
      <c r="E10" s="89" t="s">
        <v>47</v>
      </c>
      <c r="F10" s="89" t="s">
        <v>952</v>
      </c>
      <c r="G10" s="89" t="s">
        <v>49</v>
      </c>
      <c r="H10" s="90" t="s">
        <v>953</v>
      </c>
      <c r="I10" s="89" t="s">
        <v>51</v>
      </c>
      <c r="J10" s="120" t="s">
        <v>967</v>
      </c>
      <c r="K10" s="150" t="s">
        <v>955</v>
      </c>
      <c r="L10" s="150">
        <v>30728</v>
      </c>
      <c r="M10" s="79">
        <v>15364</v>
      </c>
      <c r="N10" s="370" t="s">
        <v>904</v>
      </c>
      <c r="O10" s="348" t="s">
        <v>968</v>
      </c>
      <c r="P10" s="138"/>
      <c r="Q10" s="348" t="s">
        <v>969</v>
      </c>
      <c r="R10" s="138"/>
      <c r="S10" s="348" t="s">
        <v>970</v>
      </c>
      <c r="T10" s="138"/>
      <c r="U10" s="348" t="s">
        <v>971</v>
      </c>
      <c r="V10" s="138"/>
      <c r="W10" s="348" t="s">
        <v>972</v>
      </c>
      <c r="X10" s="138"/>
      <c r="Y10" s="348" t="s">
        <v>973</v>
      </c>
      <c r="Z10" s="138"/>
      <c r="AA10" s="348" t="s">
        <v>974</v>
      </c>
      <c r="AB10" s="138"/>
      <c r="AC10" s="348" t="s">
        <v>959</v>
      </c>
      <c r="AD10" s="138">
        <v>2500</v>
      </c>
      <c r="AE10" s="348" t="s">
        <v>975</v>
      </c>
      <c r="AF10" s="138">
        <v>5000</v>
      </c>
      <c r="AG10" s="348" t="s">
        <v>418</v>
      </c>
      <c r="AH10" s="138">
        <v>7500</v>
      </c>
      <c r="AI10" s="348" t="s">
        <v>415</v>
      </c>
      <c r="AJ10" s="138">
        <v>11235</v>
      </c>
      <c r="AK10" s="348" t="s">
        <v>436</v>
      </c>
      <c r="AL10" s="138">
        <v>15364</v>
      </c>
      <c r="AM10" s="138"/>
      <c r="AN10" s="138"/>
      <c r="AO10" s="138"/>
      <c r="AP10" s="138"/>
      <c r="AQ10" s="138"/>
      <c r="AR10" s="138"/>
      <c r="AS10" s="138"/>
      <c r="AT10" s="79">
        <v>15364</v>
      </c>
      <c r="AU10" s="79"/>
      <c r="AV10" s="404" t="s">
        <v>64</v>
      </c>
    </row>
    <row r="11" s="59" customFormat="1" ht="135.95" customHeight="1" outlineLevel="1" spans="1:48">
      <c r="A11" s="79">
        <v>3</v>
      </c>
      <c r="B11" s="94" t="s">
        <v>976</v>
      </c>
      <c r="C11" s="89" t="s">
        <v>977</v>
      </c>
      <c r="D11" s="89" t="s">
        <v>46</v>
      </c>
      <c r="E11" s="89" t="s">
        <v>47</v>
      </c>
      <c r="F11" s="89" t="s">
        <v>952</v>
      </c>
      <c r="G11" s="89" t="s">
        <v>978</v>
      </c>
      <c r="H11" s="90" t="s">
        <v>953</v>
      </c>
      <c r="I11" s="89" t="s">
        <v>51</v>
      </c>
      <c r="J11" s="120" t="s">
        <v>979</v>
      </c>
      <c r="K11" s="150" t="s">
        <v>955</v>
      </c>
      <c r="L11" s="151">
        <v>38066</v>
      </c>
      <c r="M11" s="79">
        <v>19033</v>
      </c>
      <c r="N11" s="370" t="s">
        <v>904</v>
      </c>
      <c r="O11" s="348" t="s">
        <v>968</v>
      </c>
      <c r="P11" s="138"/>
      <c r="Q11" s="348" t="s">
        <v>969</v>
      </c>
      <c r="R11" s="138"/>
      <c r="S11" s="348" t="s">
        <v>980</v>
      </c>
      <c r="T11" s="138"/>
      <c r="U11" s="348" t="s">
        <v>971</v>
      </c>
      <c r="V11" s="138"/>
      <c r="W11" s="348" t="s">
        <v>972</v>
      </c>
      <c r="X11" s="138"/>
      <c r="Y11" s="348" t="s">
        <v>973</v>
      </c>
      <c r="Z11" s="138"/>
      <c r="AA11" s="348" t="s">
        <v>974</v>
      </c>
      <c r="AB11" s="138"/>
      <c r="AC11" s="348" t="s">
        <v>959</v>
      </c>
      <c r="AD11" s="138">
        <v>2500</v>
      </c>
      <c r="AE11" s="348" t="s">
        <v>975</v>
      </c>
      <c r="AF11" s="138">
        <v>7800</v>
      </c>
      <c r="AG11" s="348" t="s">
        <v>418</v>
      </c>
      <c r="AH11" s="138">
        <v>12120</v>
      </c>
      <c r="AI11" s="348" t="s">
        <v>415</v>
      </c>
      <c r="AJ11" s="138">
        <v>15023</v>
      </c>
      <c r="AK11" s="348" t="s">
        <v>436</v>
      </c>
      <c r="AL11" s="138">
        <v>19033</v>
      </c>
      <c r="AM11" s="138"/>
      <c r="AN11" s="138"/>
      <c r="AO11" s="138"/>
      <c r="AP11" s="138"/>
      <c r="AQ11" s="138"/>
      <c r="AR11" s="138"/>
      <c r="AS11" s="138"/>
      <c r="AT11" s="79">
        <v>19033</v>
      </c>
      <c r="AU11" s="79"/>
      <c r="AV11" s="404" t="s">
        <v>64</v>
      </c>
    </row>
    <row r="12" s="59" customFormat="1" ht="135.95" customHeight="1" outlineLevel="1" spans="1:48">
      <c r="A12" s="79">
        <v>4</v>
      </c>
      <c r="B12" s="87" t="s">
        <v>981</v>
      </c>
      <c r="C12" s="88" t="s">
        <v>982</v>
      </c>
      <c r="D12" s="88" t="s">
        <v>46</v>
      </c>
      <c r="E12" s="88" t="s">
        <v>983</v>
      </c>
      <c r="F12" s="89" t="s">
        <v>984</v>
      </c>
      <c r="G12" s="89" t="s">
        <v>474</v>
      </c>
      <c r="H12" s="90" t="s">
        <v>953</v>
      </c>
      <c r="I12" s="89" t="s">
        <v>51</v>
      </c>
      <c r="J12" s="113" t="s">
        <v>985</v>
      </c>
      <c r="K12" s="137" t="s">
        <v>955</v>
      </c>
      <c r="L12" s="138">
        <v>59200</v>
      </c>
      <c r="M12" s="79">
        <v>20000</v>
      </c>
      <c r="N12" s="139" t="s">
        <v>986</v>
      </c>
      <c r="O12" s="348" t="s">
        <v>987</v>
      </c>
      <c r="P12" s="138"/>
      <c r="Q12" s="348" t="s">
        <v>987</v>
      </c>
      <c r="R12" s="138"/>
      <c r="S12" s="348" t="s">
        <v>987</v>
      </c>
      <c r="T12" s="138"/>
      <c r="U12" s="348" t="s">
        <v>988</v>
      </c>
      <c r="V12" s="138">
        <v>1000</v>
      </c>
      <c r="W12" s="348" t="s">
        <v>989</v>
      </c>
      <c r="X12" s="138">
        <v>2000</v>
      </c>
      <c r="Y12" s="348" t="s">
        <v>739</v>
      </c>
      <c r="Z12" s="138">
        <v>4000</v>
      </c>
      <c r="AA12" s="348" t="s">
        <v>739</v>
      </c>
      <c r="AB12" s="138">
        <v>6000</v>
      </c>
      <c r="AC12" s="348" t="s">
        <v>990</v>
      </c>
      <c r="AD12" s="138">
        <v>9000</v>
      </c>
      <c r="AE12" s="348" t="s">
        <v>990</v>
      </c>
      <c r="AF12" s="138">
        <v>12000</v>
      </c>
      <c r="AG12" s="348" t="s">
        <v>990</v>
      </c>
      <c r="AH12" s="138">
        <v>15000</v>
      </c>
      <c r="AI12" s="348" t="s">
        <v>990</v>
      </c>
      <c r="AJ12" s="138">
        <v>18000</v>
      </c>
      <c r="AK12" s="348" t="s">
        <v>990</v>
      </c>
      <c r="AL12" s="138">
        <v>20000</v>
      </c>
      <c r="AM12" s="138"/>
      <c r="AN12" s="138"/>
      <c r="AO12" s="138"/>
      <c r="AP12" s="138"/>
      <c r="AQ12" s="138"/>
      <c r="AR12" s="138"/>
      <c r="AS12" s="138"/>
      <c r="AT12" s="138">
        <v>20000</v>
      </c>
      <c r="AU12" s="164" t="s">
        <v>657</v>
      </c>
      <c r="AV12" s="404" t="s">
        <v>152</v>
      </c>
    </row>
    <row r="13" s="59" customFormat="1" ht="180" outlineLevel="1" spans="1:260">
      <c r="A13" s="79">
        <v>5</v>
      </c>
      <c r="B13" s="100" t="s">
        <v>991</v>
      </c>
      <c r="C13" s="89" t="s">
        <v>992</v>
      </c>
      <c r="D13" s="88" t="s">
        <v>46</v>
      </c>
      <c r="E13" s="89" t="s">
        <v>47</v>
      </c>
      <c r="F13" s="89" t="s">
        <v>952</v>
      </c>
      <c r="G13" s="89" t="s">
        <v>993</v>
      </c>
      <c r="H13" s="90" t="s">
        <v>953</v>
      </c>
      <c r="I13" s="89" t="s">
        <v>51</v>
      </c>
      <c r="J13" s="120" t="s">
        <v>994</v>
      </c>
      <c r="K13" s="150" t="s">
        <v>955</v>
      </c>
      <c r="L13" s="150">
        <v>63000</v>
      </c>
      <c r="M13" s="79">
        <v>5000</v>
      </c>
      <c r="N13" s="371" t="s">
        <v>974</v>
      </c>
      <c r="O13" s="348" t="s">
        <v>995</v>
      </c>
      <c r="P13" s="138">
        <v>100</v>
      </c>
      <c r="Q13" s="348" t="s">
        <v>996</v>
      </c>
      <c r="R13" s="138">
        <v>130</v>
      </c>
      <c r="S13" s="348" t="s">
        <v>996</v>
      </c>
      <c r="T13" s="138">
        <v>150</v>
      </c>
      <c r="U13" s="348" t="s">
        <v>996</v>
      </c>
      <c r="V13" s="138">
        <v>200</v>
      </c>
      <c r="W13" s="348" t="s">
        <v>997</v>
      </c>
      <c r="X13" s="138">
        <v>300</v>
      </c>
      <c r="Y13" s="348" t="s">
        <v>998</v>
      </c>
      <c r="Z13" s="138">
        <v>300</v>
      </c>
      <c r="AA13" s="348" t="s">
        <v>999</v>
      </c>
      <c r="AB13" s="138">
        <v>350</v>
      </c>
      <c r="AC13" s="348" t="s">
        <v>1000</v>
      </c>
      <c r="AD13" s="138">
        <v>850</v>
      </c>
      <c r="AE13" s="348" t="s">
        <v>1000</v>
      </c>
      <c r="AF13" s="138">
        <v>1850</v>
      </c>
      <c r="AG13" s="348" t="s">
        <v>1000</v>
      </c>
      <c r="AH13" s="138">
        <v>2850</v>
      </c>
      <c r="AI13" s="348" t="s">
        <v>1000</v>
      </c>
      <c r="AJ13" s="138">
        <v>3850</v>
      </c>
      <c r="AK13" s="348" t="s">
        <v>1001</v>
      </c>
      <c r="AL13" s="138">
        <v>5000</v>
      </c>
      <c r="AM13" s="79"/>
      <c r="AN13" s="79"/>
      <c r="AO13" s="79"/>
      <c r="AP13" s="79"/>
      <c r="AQ13" s="79"/>
      <c r="AR13" s="79"/>
      <c r="AS13" s="79"/>
      <c r="AT13" s="79">
        <v>5000</v>
      </c>
      <c r="AU13" s="164" t="s">
        <v>657</v>
      </c>
      <c r="AV13" s="403" t="s">
        <v>64</v>
      </c>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418"/>
      <c r="DG13" s="418"/>
      <c r="DH13" s="418"/>
      <c r="DI13" s="418"/>
      <c r="DJ13" s="418"/>
      <c r="DK13" s="418"/>
      <c r="DL13" s="418"/>
      <c r="DM13" s="418"/>
      <c r="DN13" s="418"/>
      <c r="DO13" s="418"/>
      <c r="DP13" s="418"/>
      <c r="DQ13" s="418"/>
      <c r="DR13" s="418"/>
      <c r="DS13" s="418"/>
      <c r="DT13" s="418"/>
      <c r="DU13" s="418"/>
      <c r="DV13" s="418"/>
      <c r="DW13" s="418"/>
      <c r="DX13" s="418"/>
      <c r="DY13" s="418"/>
      <c r="DZ13" s="418"/>
      <c r="EA13" s="418"/>
      <c r="EB13" s="418"/>
      <c r="EC13" s="418"/>
      <c r="ED13" s="418"/>
      <c r="EE13" s="418"/>
      <c r="EF13" s="418"/>
      <c r="EG13" s="418"/>
      <c r="EH13" s="418"/>
      <c r="EI13" s="418"/>
      <c r="EJ13" s="418"/>
      <c r="EK13" s="418"/>
      <c r="EL13" s="418"/>
      <c r="EM13" s="418"/>
      <c r="EN13" s="418"/>
      <c r="EO13" s="418"/>
      <c r="EP13" s="418"/>
      <c r="EQ13" s="418"/>
      <c r="ER13" s="418"/>
      <c r="ES13" s="418"/>
      <c r="ET13" s="418"/>
      <c r="EU13" s="418"/>
      <c r="EV13" s="418"/>
      <c r="EW13" s="418"/>
      <c r="EX13" s="418"/>
      <c r="EY13" s="418"/>
      <c r="EZ13" s="418"/>
      <c r="FA13" s="418"/>
      <c r="FB13" s="418"/>
      <c r="FC13" s="418"/>
      <c r="FD13" s="418"/>
      <c r="FE13" s="418"/>
      <c r="FF13" s="418"/>
      <c r="FG13" s="418"/>
      <c r="FH13" s="418"/>
      <c r="FI13" s="418"/>
      <c r="FJ13" s="418"/>
      <c r="FK13" s="418"/>
      <c r="FL13" s="418"/>
      <c r="FM13" s="418"/>
      <c r="FN13" s="418"/>
      <c r="FO13" s="418"/>
      <c r="FP13" s="418"/>
      <c r="FQ13" s="418"/>
      <c r="FR13" s="418"/>
      <c r="FS13" s="418"/>
      <c r="FT13" s="418"/>
      <c r="FU13" s="418"/>
      <c r="FV13" s="418"/>
      <c r="FW13" s="418"/>
      <c r="FX13" s="418"/>
      <c r="FY13" s="418"/>
      <c r="FZ13" s="418"/>
      <c r="GA13" s="418"/>
      <c r="GB13" s="418"/>
      <c r="GC13" s="418"/>
      <c r="GD13" s="418"/>
      <c r="GE13" s="418"/>
      <c r="GF13" s="418"/>
      <c r="GG13" s="418"/>
      <c r="GH13" s="418"/>
      <c r="GI13" s="418"/>
      <c r="GJ13" s="418"/>
      <c r="GK13" s="418"/>
      <c r="GL13" s="418"/>
      <c r="GM13" s="418"/>
      <c r="GN13" s="418"/>
      <c r="GO13" s="418"/>
      <c r="GP13" s="418"/>
      <c r="GQ13" s="418"/>
      <c r="GR13" s="418"/>
      <c r="GS13" s="418"/>
      <c r="GT13" s="418"/>
      <c r="GU13" s="418"/>
      <c r="GV13" s="418"/>
      <c r="GW13" s="418"/>
      <c r="GX13" s="418"/>
      <c r="GY13" s="418"/>
      <c r="GZ13" s="418"/>
      <c r="HA13" s="418"/>
      <c r="HB13" s="418"/>
      <c r="HC13" s="418"/>
      <c r="HD13" s="418"/>
      <c r="HE13" s="418"/>
      <c r="HF13" s="418"/>
      <c r="HG13" s="418"/>
      <c r="HH13" s="418"/>
      <c r="HI13" s="418"/>
      <c r="HJ13" s="418"/>
      <c r="HK13" s="418"/>
      <c r="HL13" s="418"/>
      <c r="HM13" s="418"/>
      <c r="HN13" s="418"/>
      <c r="HO13" s="418"/>
      <c r="HP13" s="418"/>
      <c r="HQ13" s="418"/>
      <c r="HR13" s="418"/>
      <c r="HS13" s="418"/>
      <c r="HT13" s="418"/>
      <c r="HU13" s="418"/>
      <c r="HV13" s="418"/>
      <c r="HW13" s="418"/>
      <c r="HX13" s="418"/>
      <c r="HY13" s="418"/>
      <c r="HZ13" s="418"/>
      <c r="IA13" s="418"/>
      <c r="IB13" s="418"/>
      <c r="IC13" s="418"/>
      <c r="ID13" s="418"/>
      <c r="IE13" s="418"/>
      <c r="IF13" s="418"/>
      <c r="IG13" s="418"/>
      <c r="IH13" s="418"/>
      <c r="II13" s="418"/>
      <c r="IJ13" s="418"/>
      <c r="IK13" s="418"/>
      <c r="IL13" s="418"/>
      <c r="IM13" s="418"/>
      <c r="IN13" s="418"/>
      <c r="IO13" s="418"/>
      <c r="IP13" s="418"/>
      <c r="IQ13" s="418"/>
      <c r="IR13" s="418"/>
      <c r="IS13" s="418"/>
      <c r="IT13" s="60"/>
      <c r="IU13" s="60"/>
      <c r="IV13" s="60"/>
      <c r="IW13" s="60"/>
      <c r="IX13" s="60"/>
      <c r="IY13" s="60"/>
      <c r="IZ13" s="60"/>
    </row>
    <row r="14" s="59" customFormat="1" ht="92.1" customHeight="1" outlineLevel="1" spans="1:260">
      <c r="A14" s="79">
        <v>6</v>
      </c>
      <c r="B14" s="100" t="s">
        <v>1002</v>
      </c>
      <c r="C14" s="89" t="s">
        <v>1003</v>
      </c>
      <c r="D14" s="88" t="s">
        <v>46</v>
      </c>
      <c r="E14" s="89" t="s">
        <v>47</v>
      </c>
      <c r="F14" s="89" t="s">
        <v>952</v>
      </c>
      <c r="G14" s="89" t="s">
        <v>49</v>
      </c>
      <c r="H14" s="90" t="s">
        <v>953</v>
      </c>
      <c r="I14" s="89" t="s">
        <v>51</v>
      </c>
      <c r="J14" s="120" t="s">
        <v>1004</v>
      </c>
      <c r="K14" s="150" t="s">
        <v>955</v>
      </c>
      <c r="L14" s="79">
        <v>5000</v>
      </c>
      <c r="M14" s="79">
        <v>4000</v>
      </c>
      <c r="N14" s="120" t="s">
        <v>839</v>
      </c>
      <c r="O14" s="348" t="s">
        <v>1005</v>
      </c>
      <c r="P14" s="138">
        <v>750</v>
      </c>
      <c r="Q14" s="348" t="s">
        <v>1006</v>
      </c>
      <c r="R14" s="138">
        <v>1000</v>
      </c>
      <c r="S14" s="348" t="s">
        <v>1007</v>
      </c>
      <c r="T14" s="138">
        <v>1250</v>
      </c>
      <c r="U14" s="348" t="s">
        <v>1008</v>
      </c>
      <c r="V14" s="138">
        <v>1500</v>
      </c>
      <c r="W14" s="348" t="s">
        <v>1009</v>
      </c>
      <c r="X14" s="138">
        <v>1750</v>
      </c>
      <c r="Y14" s="348" t="s">
        <v>1010</v>
      </c>
      <c r="Z14" s="138">
        <v>2000</v>
      </c>
      <c r="AA14" s="348" t="s">
        <v>1011</v>
      </c>
      <c r="AB14" s="138">
        <v>2250</v>
      </c>
      <c r="AC14" s="348" t="s">
        <v>1012</v>
      </c>
      <c r="AD14" s="138">
        <v>2500</v>
      </c>
      <c r="AE14" s="348" t="s">
        <v>1013</v>
      </c>
      <c r="AF14" s="138">
        <v>3000</v>
      </c>
      <c r="AG14" s="348" t="s">
        <v>1014</v>
      </c>
      <c r="AH14" s="138">
        <v>3250</v>
      </c>
      <c r="AI14" s="348" t="s">
        <v>1015</v>
      </c>
      <c r="AJ14" s="138">
        <v>3500</v>
      </c>
      <c r="AK14" s="348" t="s">
        <v>1016</v>
      </c>
      <c r="AL14" s="138">
        <v>4000</v>
      </c>
      <c r="AM14" s="79"/>
      <c r="AN14" s="79"/>
      <c r="AO14" s="79"/>
      <c r="AP14" s="79"/>
      <c r="AQ14" s="79"/>
      <c r="AR14" s="79"/>
      <c r="AS14" s="79"/>
      <c r="AT14" s="79">
        <v>4000</v>
      </c>
      <c r="AU14" s="402"/>
      <c r="AV14" s="403" t="s">
        <v>64</v>
      </c>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c r="DD14" s="418"/>
      <c r="DE14" s="418"/>
      <c r="DF14" s="418"/>
      <c r="DG14" s="418"/>
      <c r="DH14" s="418"/>
      <c r="DI14" s="418"/>
      <c r="DJ14" s="418"/>
      <c r="DK14" s="418"/>
      <c r="DL14" s="418"/>
      <c r="DM14" s="418"/>
      <c r="DN14" s="418"/>
      <c r="DO14" s="418"/>
      <c r="DP14" s="418"/>
      <c r="DQ14" s="418"/>
      <c r="DR14" s="418"/>
      <c r="DS14" s="418"/>
      <c r="DT14" s="418"/>
      <c r="DU14" s="418"/>
      <c r="DV14" s="418"/>
      <c r="DW14" s="418"/>
      <c r="DX14" s="418"/>
      <c r="DY14" s="418"/>
      <c r="DZ14" s="418"/>
      <c r="EA14" s="418"/>
      <c r="EB14" s="418"/>
      <c r="EC14" s="418"/>
      <c r="ED14" s="418"/>
      <c r="EE14" s="418"/>
      <c r="EF14" s="418"/>
      <c r="EG14" s="418"/>
      <c r="EH14" s="418"/>
      <c r="EI14" s="418"/>
      <c r="EJ14" s="418"/>
      <c r="EK14" s="418"/>
      <c r="EL14" s="418"/>
      <c r="EM14" s="418"/>
      <c r="EN14" s="418"/>
      <c r="EO14" s="418"/>
      <c r="EP14" s="418"/>
      <c r="EQ14" s="418"/>
      <c r="ER14" s="418"/>
      <c r="ES14" s="418"/>
      <c r="ET14" s="418"/>
      <c r="EU14" s="418"/>
      <c r="EV14" s="418"/>
      <c r="EW14" s="418"/>
      <c r="EX14" s="418"/>
      <c r="EY14" s="418"/>
      <c r="EZ14" s="418"/>
      <c r="FA14" s="418"/>
      <c r="FB14" s="418"/>
      <c r="FC14" s="418"/>
      <c r="FD14" s="418"/>
      <c r="FE14" s="418"/>
      <c r="FF14" s="418"/>
      <c r="FG14" s="418"/>
      <c r="FH14" s="418"/>
      <c r="FI14" s="418"/>
      <c r="FJ14" s="418"/>
      <c r="FK14" s="418"/>
      <c r="FL14" s="418"/>
      <c r="FM14" s="418"/>
      <c r="FN14" s="418"/>
      <c r="FO14" s="418"/>
      <c r="FP14" s="418"/>
      <c r="FQ14" s="418"/>
      <c r="FR14" s="418"/>
      <c r="FS14" s="418"/>
      <c r="FT14" s="418"/>
      <c r="FU14" s="418"/>
      <c r="FV14" s="418"/>
      <c r="FW14" s="418"/>
      <c r="FX14" s="418"/>
      <c r="FY14" s="418"/>
      <c r="FZ14" s="418"/>
      <c r="GA14" s="418"/>
      <c r="GB14" s="418"/>
      <c r="GC14" s="418"/>
      <c r="GD14" s="418"/>
      <c r="GE14" s="418"/>
      <c r="GF14" s="418"/>
      <c r="GG14" s="418"/>
      <c r="GH14" s="418"/>
      <c r="GI14" s="418"/>
      <c r="GJ14" s="418"/>
      <c r="GK14" s="418"/>
      <c r="GL14" s="418"/>
      <c r="GM14" s="418"/>
      <c r="GN14" s="418"/>
      <c r="GO14" s="418"/>
      <c r="GP14" s="418"/>
      <c r="GQ14" s="418"/>
      <c r="GR14" s="418"/>
      <c r="GS14" s="418"/>
      <c r="GT14" s="418"/>
      <c r="GU14" s="418"/>
      <c r="GV14" s="418"/>
      <c r="GW14" s="418"/>
      <c r="GX14" s="418"/>
      <c r="GY14" s="418"/>
      <c r="GZ14" s="418"/>
      <c r="HA14" s="418"/>
      <c r="HB14" s="418"/>
      <c r="HC14" s="418"/>
      <c r="HD14" s="418"/>
      <c r="HE14" s="418"/>
      <c r="HF14" s="418"/>
      <c r="HG14" s="418"/>
      <c r="HH14" s="418"/>
      <c r="HI14" s="418"/>
      <c r="HJ14" s="418"/>
      <c r="HK14" s="418"/>
      <c r="HL14" s="418"/>
      <c r="HM14" s="418"/>
      <c r="HN14" s="418"/>
      <c r="HO14" s="418"/>
      <c r="HP14" s="418"/>
      <c r="HQ14" s="418"/>
      <c r="HR14" s="418"/>
      <c r="HS14" s="418"/>
      <c r="HT14" s="418"/>
      <c r="HU14" s="418"/>
      <c r="HV14" s="418"/>
      <c r="HW14" s="418"/>
      <c r="HX14" s="418"/>
      <c r="HY14" s="418"/>
      <c r="HZ14" s="418"/>
      <c r="IA14" s="418"/>
      <c r="IB14" s="418"/>
      <c r="IC14" s="418"/>
      <c r="ID14" s="418"/>
      <c r="IE14" s="418"/>
      <c r="IF14" s="418"/>
      <c r="IG14" s="418"/>
      <c r="IH14" s="418"/>
      <c r="II14" s="418"/>
      <c r="IJ14" s="418"/>
      <c r="IK14" s="418"/>
      <c r="IL14" s="418"/>
      <c r="IM14" s="418"/>
      <c r="IN14" s="418"/>
      <c r="IO14" s="418"/>
      <c r="IP14" s="418"/>
      <c r="IQ14" s="418"/>
      <c r="IR14" s="418"/>
      <c r="IS14" s="418"/>
      <c r="IT14" s="60"/>
      <c r="IU14" s="60"/>
      <c r="IV14" s="60"/>
      <c r="IW14" s="60"/>
      <c r="IX14" s="60"/>
      <c r="IY14" s="60"/>
      <c r="IZ14" s="60"/>
    </row>
    <row r="15" s="63" customFormat="1" ht="75.95" customHeight="1" outlineLevel="1" spans="1:48">
      <c r="A15" s="79">
        <v>7</v>
      </c>
      <c r="B15" s="94" t="s">
        <v>1017</v>
      </c>
      <c r="C15" s="339" t="s">
        <v>1018</v>
      </c>
      <c r="D15" s="90" t="s">
        <v>46</v>
      </c>
      <c r="E15" s="340" t="s">
        <v>1019</v>
      </c>
      <c r="F15" s="340" t="s">
        <v>952</v>
      </c>
      <c r="G15" s="340" t="s">
        <v>1020</v>
      </c>
      <c r="H15" s="90" t="s">
        <v>953</v>
      </c>
      <c r="I15" s="340" t="s">
        <v>51</v>
      </c>
      <c r="J15" s="131" t="s">
        <v>1021</v>
      </c>
      <c r="K15" s="79" t="s">
        <v>955</v>
      </c>
      <c r="L15" s="79">
        <v>78550.79</v>
      </c>
      <c r="M15" s="79">
        <v>43200</v>
      </c>
      <c r="N15" s="113" t="s">
        <v>974</v>
      </c>
      <c r="O15" s="348" t="s">
        <v>1022</v>
      </c>
      <c r="P15" s="79">
        <v>700</v>
      </c>
      <c r="Q15" s="90" t="s">
        <v>996</v>
      </c>
      <c r="R15" s="79">
        <v>1400</v>
      </c>
      <c r="S15" s="90" t="s">
        <v>996</v>
      </c>
      <c r="T15" s="79">
        <v>2100</v>
      </c>
      <c r="U15" s="90" t="s">
        <v>974</v>
      </c>
      <c r="V15" s="79">
        <v>3800</v>
      </c>
      <c r="W15" s="90" t="s">
        <v>1023</v>
      </c>
      <c r="X15" s="79">
        <v>6400</v>
      </c>
      <c r="Y15" s="90" t="s">
        <v>1024</v>
      </c>
      <c r="Z15" s="79">
        <v>9500</v>
      </c>
      <c r="AA15" s="90" t="s">
        <v>1025</v>
      </c>
      <c r="AB15" s="79">
        <v>14000</v>
      </c>
      <c r="AC15" s="90" t="s">
        <v>1026</v>
      </c>
      <c r="AD15" s="79">
        <v>19000</v>
      </c>
      <c r="AE15" s="90" t="s">
        <v>1027</v>
      </c>
      <c r="AF15" s="79">
        <v>25000</v>
      </c>
      <c r="AG15" s="90" t="s">
        <v>1028</v>
      </c>
      <c r="AH15" s="79">
        <v>31000</v>
      </c>
      <c r="AI15" s="90" t="s">
        <v>1029</v>
      </c>
      <c r="AJ15" s="79">
        <v>37000</v>
      </c>
      <c r="AK15" s="90" t="s">
        <v>1030</v>
      </c>
      <c r="AL15" s="79">
        <v>43200</v>
      </c>
      <c r="AM15" s="79"/>
      <c r="AN15" s="79"/>
      <c r="AO15" s="79"/>
      <c r="AP15" s="79"/>
      <c r="AQ15" s="79"/>
      <c r="AR15" s="79"/>
      <c r="AS15" s="397"/>
      <c r="AT15" s="79">
        <v>43200</v>
      </c>
      <c r="AU15" s="405"/>
      <c r="AV15" s="403" t="s">
        <v>64</v>
      </c>
    </row>
    <row r="16" s="59" customFormat="1" ht="45" customHeight="1" spans="1:260">
      <c r="A16" s="95" t="s">
        <v>1031</v>
      </c>
      <c r="B16" s="96"/>
      <c r="C16" s="97"/>
      <c r="D16" s="97"/>
      <c r="E16" s="97"/>
      <c r="F16" s="97"/>
      <c r="G16" s="97"/>
      <c r="H16" s="98"/>
      <c r="I16" s="98"/>
      <c r="J16" s="97"/>
      <c r="K16" s="145"/>
      <c r="L16" s="145">
        <f t="shared" ref="L16:P16" si="6">SUM(L17:L17)</f>
        <v>1200</v>
      </c>
      <c r="M16" s="145">
        <f t="shared" si="6"/>
        <v>352</v>
      </c>
      <c r="N16" s="146"/>
      <c r="O16" s="369"/>
      <c r="P16" s="145">
        <f t="shared" si="6"/>
        <v>25</v>
      </c>
      <c r="Q16" s="369"/>
      <c r="R16" s="145">
        <f t="shared" ref="R16:V16" si="7">SUM(R17:R17)</f>
        <v>50</v>
      </c>
      <c r="S16" s="369"/>
      <c r="T16" s="145">
        <f t="shared" si="7"/>
        <v>80</v>
      </c>
      <c r="U16" s="369"/>
      <c r="V16" s="145">
        <f t="shared" si="7"/>
        <v>110</v>
      </c>
      <c r="W16" s="369"/>
      <c r="X16" s="145">
        <f t="shared" ref="X16:AB16" si="8">SUM(X17:X17)</f>
        <v>150</v>
      </c>
      <c r="Y16" s="369"/>
      <c r="Z16" s="145">
        <f t="shared" si="8"/>
        <v>180</v>
      </c>
      <c r="AA16" s="369"/>
      <c r="AB16" s="145">
        <f t="shared" si="8"/>
        <v>205</v>
      </c>
      <c r="AC16" s="369"/>
      <c r="AD16" s="145">
        <f t="shared" ref="AD16:AH16" si="9">SUM(AD17:AD17)</f>
        <v>230</v>
      </c>
      <c r="AE16" s="369"/>
      <c r="AF16" s="145">
        <f t="shared" si="9"/>
        <v>255</v>
      </c>
      <c r="AG16" s="369"/>
      <c r="AH16" s="145">
        <f t="shared" si="9"/>
        <v>280</v>
      </c>
      <c r="AI16" s="369"/>
      <c r="AJ16" s="145">
        <f>SUM(AJ17:AJ17)</f>
        <v>315</v>
      </c>
      <c r="AK16" s="369"/>
      <c r="AL16" s="145">
        <f t="shared" ref="AL16:AT16" si="10">SUM(AL17:AL17)</f>
        <v>352</v>
      </c>
      <c r="AM16" s="145">
        <f t="shared" si="10"/>
        <v>0</v>
      </c>
      <c r="AN16" s="145">
        <f t="shared" si="10"/>
        <v>0</v>
      </c>
      <c r="AO16" s="145">
        <f t="shared" si="10"/>
        <v>0</v>
      </c>
      <c r="AP16" s="145">
        <f t="shared" si="10"/>
        <v>0</v>
      </c>
      <c r="AQ16" s="145">
        <f t="shared" si="10"/>
        <v>0</v>
      </c>
      <c r="AR16" s="145">
        <f t="shared" si="10"/>
        <v>352</v>
      </c>
      <c r="AS16" s="145">
        <f t="shared" si="10"/>
        <v>0</v>
      </c>
      <c r="AT16" s="145">
        <f t="shared" si="10"/>
        <v>0</v>
      </c>
      <c r="AU16" s="406"/>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c r="IR16" s="129"/>
      <c r="IS16" s="129"/>
      <c r="IT16" s="126"/>
      <c r="IU16" s="126"/>
      <c r="IV16" s="126"/>
      <c r="IW16" s="126"/>
      <c r="IX16" s="126"/>
      <c r="IY16" s="126"/>
      <c r="IZ16" s="126"/>
    </row>
    <row r="17" s="59" customFormat="1" ht="126" customHeight="1" outlineLevel="1" spans="1:260">
      <c r="A17" s="79">
        <v>8</v>
      </c>
      <c r="B17" s="87" t="s">
        <v>1032</v>
      </c>
      <c r="C17" s="88" t="s">
        <v>1033</v>
      </c>
      <c r="D17" s="88" t="s">
        <v>1034</v>
      </c>
      <c r="E17" s="88" t="s">
        <v>1035</v>
      </c>
      <c r="F17" s="88" t="s">
        <v>1036</v>
      </c>
      <c r="G17" s="88" t="s">
        <v>744</v>
      </c>
      <c r="H17" s="90" t="s">
        <v>953</v>
      </c>
      <c r="I17" s="88" t="s">
        <v>31</v>
      </c>
      <c r="J17" s="149" t="s">
        <v>1037</v>
      </c>
      <c r="K17" s="137" t="s">
        <v>955</v>
      </c>
      <c r="L17" s="137">
        <v>1200</v>
      </c>
      <c r="M17" s="137">
        <v>352</v>
      </c>
      <c r="N17" s="371" t="s">
        <v>974</v>
      </c>
      <c r="O17" s="348" t="s">
        <v>1038</v>
      </c>
      <c r="P17" s="138">
        <v>25</v>
      </c>
      <c r="Q17" s="348" t="s">
        <v>1039</v>
      </c>
      <c r="R17" s="138">
        <v>50</v>
      </c>
      <c r="S17" s="348" t="s">
        <v>1040</v>
      </c>
      <c r="T17" s="138">
        <v>80</v>
      </c>
      <c r="U17" s="348" t="s">
        <v>1041</v>
      </c>
      <c r="V17" s="138">
        <v>110</v>
      </c>
      <c r="W17" s="348" t="s">
        <v>1042</v>
      </c>
      <c r="X17" s="138">
        <v>150</v>
      </c>
      <c r="Y17" s="348" t="s">
        <v>747</v>
      </c>
      <c r="Z17" s="138">
        <v>180</v>
      </c>
      <c r="AA17" s="348" t="s">
        <v>1043</v>
      </c>
      <c r="AB17" s="138">
        <v>205</v>
      </c>
      <c r="AC17" s="348" t="s">
        <v>1044</v>
      </c>
      <c r="AD17" s="138">
        <v>230</v>
      </c>
      <c r="AE17" s="348" t="s">
        <v>1045</v>
      </c>
      <c r="AF17" s="138">
        <v>255</v>
      </c>
      <c r="AG17" s="348" t="s">
        <v>1046</v>
      </c>
      <c r="AH17" s="138">
        <v>280</v>
      </c>
      <c r="AI17" s="348" t="s">
        <v>1047</v>
      </c>
      <c r="AJ17" s="138">
        <v>315</v>
      </c>
      <c r="AK17" s="348" t="s">
        <v>1048</v>
      </c>
      <c r="AL17" s="138">
        <v>352</v>
      </c>
      <c r="AM17" s="137"/>
      <c r="AN17" s="79"/>
      <c r="AO17" s="79"/>
      <c r="AP17" s="79"/>
      <c r="AQ17" s="79"/>
      <c r="AR17" s="137">
        <v>352</v>
      </c>
      <c r="AS17" s="79"/>
      <c r="AT17" s="79"/>
      <c r="AU17" s="402"/>
      <c r="AV17" s="407" t="s">
        <v>137</v>
      </c>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6"/>
      <c r="IU17" s="126"/>
      <c r="IV17" s="126"/>
      <c r="IW17" s="126"/>
      <c r="IX17" s="126"/>
      <c r="IY17" s="126"/>
      <c r="IZ17" s="126"/>
    </row>
    <row r="18" s="60" customFormat="1" ht="36" customHeight="1" spans="1:260">
      <c r="A18" s="95" t="s">
        <v>1049</v>
      </c>
      <c r="B18" s="96"/>
      <c r="C18" s="97"/>
      <c r="D18" s="97"/>
      <c r="E18" s="97"/>
      <c r="F18" s="97"/>
      <c r="G18" s="97"/>
      <c r="H18" s="98"/>
      <c r="I18" s="98"/>
      <c r="J18" s="97"/>
      <c r="K18" s="145"/>
      <c r="L18" s="145">
        <f>SUM(L19:L19)</f>
        <v>5500</v>
      </c>
      <c r="M18" s="145">
        <f>SUM(M19:M19)</f>
        <v>2670</v>
      </c>
      <c r="N18" s="146"/>
      <c r="O18" s="369"/>
      <c r="P18" s="145">
        <f>SUM(P19:P19)</f>
        <v>55</v>
      </c>
      <c r="Q18" s="369"/>
      <c r="R18" s="145">
        <f>SUM(R19:R19)</f>
        <v>110</v>
      </c>
      <c r="S18" s="369"/>
      <c r="T18" s="145">
        <f>SUM(T19:T19)</f>
        <v>165</v>
      </c>
      <c r="U18" s="369"/>
      <c r="V18" s="145">
        <f>SUM(V19:V19)</f>
        <v>220</v>
      </c>
      <c r="W18" s="369"/>
      <c r="X18" s="145">
        <f>SUM(X19:X19)</f>
        <v>275</v>
      </c>
      <c r="Y18" s="369"/>
      <c r="Z18" s="145">
        <f>SUM(Z19:Z19)</f>
        <v>330</v>
      </c>
      <c r="AA18" s="369"/>
      <c r="AB18" s="145">
        <f>SUM(AB19:AB19)</f>
        <v>550</v>
      </c>
      <c r="AC18" s="369"/>
      <c r="AD18" s="145">
        <f>SUM(AD19:AD19)</f>
        <v>660</v>
      </c>
      <c r="AE18" s="369"/>
      <c r="AF18" s="145">
        <f>SUM(AF19:AF19)</f>
        <v>825</v>
      </c>
      <c r="AG18" s="369"/>
      <c r="AH18" s="145">
        <f>SUM(AH19:AH19)</f>
        <v>1650</v>
      </c>
      <c r="AI18" s="369"/>
      <c r="AJ18" s="145">
        <f>SUM(AJ19:AJ19)</f>
        <v>2200</v>
      </c>
      <c r="AK18" s="369"/>
      <c r="AL18" s="145">
        <f t="shared" ref="AL18:AT18" si="11">SUM(AL19:AL19)</f>
        <v>2670</v>
      </c>
      <c r="AM18" s="145">
        <f t="shared" si="11"/>
        <v>2670</v>
      </c>
      <c r="AN18" s="145">
        <f t="shared" si="11"/>
        <v>0</v>
      </c>
      <c r="AO18" s="145">
        <f t="shared" si="11"/>
        <v>0</v>
      </c>
      <c r="AP18" s="145">
        <f t="shared" si="11"/>
        <v>0</v>
      </c>
      <c r="AQ18" s="145">
        <f t="shared" si="11"/>
        <v>0</v>
      </c>
      <c r="AR18" s="145">
        <f t="shared" si="11"/>
        <v>0</v>
      </c>
      <c r="AS18" s="145">
        <f t="shared" si="11"/>
        <v>0</v>
      </c>
      <c r="AT18" s="145">
        <f t="shared" si="11"/>
        <v>0</v>
      </c>
      <c r="AU18" s="401"/>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c r="IR18" s="132"/>
      <c r="IS18" s="132"/>
      <c r="IT18" s="126"/>
      <c r="IU18" s="126"/>
      <c r="IV18" s="126"/>
      <c r="IW18" s="126"/>
      <c r="IX18" s="126"/>
      <c r="IY18" s="126"/>
      <c r="IZ18" s="126"/>
    </row>
    <row r="19" ht="107.1" customHeight="1" outlineLevel="1" spans="1:48">
      <c r="A19" s="99">
        <v>9</v>
      </c>
      <c r="B19" s="100" t="s">
        <v>1050</v>
      </c>
      <c r="C19" s="101" t="s">
        <v>1051</v>
      </c>
      <c r="D19" s="101" t="s">
        <v>105</v>
      </c>
      <c r="E19" s="101" t="s">
        <v>106</v>
      </c>
      <c r="F19" s="102" t="s">
        <v>128</v>
      </c>
      <c r="G19" s="102" t="s">
        <v>514</v>
      </c>
      <c r="H19" s="90" t="s">
        <v>953</v>
      </c>
      <c r="I19" s="102" t="s">
        <v>31</v>
      </c>
      <c r="J19" s="101" t="s">
        <v>1052</v>
      </c>
      <c r="K19" s="99" t="s">
        <v>1053</v>
      </c>
      <c r="L19" s="99">
        <v>5500</v>
      </c>
      <c r="M19" s="99">
        <v>2670</v>
      </c>
      <c r="N19" s="148" t="s">
        <v>737</v>
      </c>
      <c r="O19" s="372" t="s">
        <v>1054</v>
      </c>
      <c r="P19" s="373">
        <v>55</v>
      </c>
      <c r="Q19" s="372" t="s">
        <v>1055</v>
      </c>
      <c r="R19" s="373">
        <v>110</v>
      </c>
      <c r="S19" s="372" t="s">
        <v>1056</v>
      </c>
      <c r="T19" s="373">
        <v>165</v>
      </c>
      <c r="U19" s="372" t="s">
        <v>1057</v>
      </c>
      <c r="V19" s="373">
        <v>220</v>
      </c>
      <c r="W19" s="372" t="s">
        <v>1058</v>
      </c>
      <c r="X19" s="373">
        <v>275</v>
      </c>
      <c r="Y19" s="372" t="s">
        <v>1059</v>
      </c>
      <c r="Z19" s="373">
        <v>330</v>
      </c>
      <c r="AA19" s="372" t="s">
        <v>116</v>
      </c>
      <c r="AB19" s="373">
        <v>550</v>
      </c>
      <c r="AC19" s="372" t="s">
        <v>1060</v>
      </c>
      <c r="AD19" s="373">
        <v>660</v>
      </c>
      <c r="AE19" s="372" t="s">
        <v>1061</v>
      </c>
      <c r="AF19" s="373">
        <v>825</v>
      </c>
      <c r="AG19" s="372" t="s">
        <v>1062</v>
      </c>
      <c r="AH19" s="373">
        <v>1650</v>
      </c>
      <c r="AI19" s="372" t="s">
        <v>118</v>
      </c>
      <c r="AJ19" s="373">
        <v>2200</v>
      </c>
      <c r="AK19" s="372" t="s">
        <v>1063</v>
      </c>
      <c r="AL19" s="373">
        <v>2670</v>
      </c>
      <c r="AM19" s="79">
        <v>2670</v>
      </c>
      <c r="AN19" s="79"/>
      <c r="AO19" s="79"/>
      <c r="AP19" s="79"/>
      <c r="AQ19" s="79"/>
      <c r="AR19" s="408"/>
      <c r="AS19" s="408"/>
      <c r="AT19" s="79"/>
      <c r="AU19" s="101" t="s">
        <v>657</v>
      </c>
      <c r="AV19" s="409" t="s">
        <v>122</v>
      </c>
    </row>
    <row r="20" s="60" customFormat="1" ht="36" customHeight="1" spans="1:260">
      <c r="A20" s="95" t="s">
        <v>1064</v>
      </c>
      <c r="B20" s="96"/>
      <c r="C20" s="97"/>
      <c r="D20" s="97"/>
      <c r="E20" s="97"/>
      <c r="F20" s="97"/>
      <c r="G20" s="97"/>
      <c r="H20" s="98"/>
      <c r="I20" s="98"/>
      <c r="J20" s="97"/>
      <c r="K20" s="145"/>
      <c r="L20" s="145">
        <f t="shared" ref="L20:P20" si="12">SUM(L21:L22)</f>
        <v>7720</v>
      </c>
      <c r="M20" s="145">
        <f t="shared" si="12"/>
        <v>7720</v>
      </c>
      <c r="N20" s="146"/>
      <c r="O20" s="369"/>
      <c r="P20" s="145">
        <f t="shared" si="12"/>
        <v>300</v>
      </c>
      <c r="Q20" s="369"/>
      <c r="R20" s="145">
        <f t="shared" ref="R20:V20" si="13">SUM(R21:R22)</f>
        <v>400</v>
      </c>
      <c r="S20" s="369"/>
      <c r="T20" s="145">
        <f t="shared" si="13"/>
        <v>500</v>
      </c>
      <c r="U20" s="369"/>
      <c r="V20" s="145">
        <f t="shared" si="13"/>
        <v>610</v>
      </c>
      <c r="W20" s="369"/>
      <c r="X20" s="145">
        <f t="shared" ref="X20:AB20" si="14">SUM(X21:X22)</f>
        <v>690</v>
      </c>
      <c r="Y20" s="369"/>
      <c r="Z20" s="145">
        <f t="shared" si="14"/>
        <v>750</v>
      </c>
      <c r="AA20" s="369"/>
      <c r="AB20" s="145">
        <f t="shared" si="14"/>
        <v>850</v>
      </c>
      <c r="AC20" s="369"/>
      <c r="AD20" s="145">
        <f t="shared" ref="AD20:AH20" si="15">SUM(AD21:AD22)</f>
        <v>1000</v>
      </c>
      <c r="AE20" s="369"/>
      <c r="AF20" s="145">
        <f t="shared" si="15"/>
        <v>900</v>
      </c>
      <c r="AG20" s="369"/>
      <c r="AH20" s="145">
        <f t="shared" si="15"/>
        <v>910</v>
      </c>
      <c r="AI20" s="369"/>
      <c r="AJ20" s="145">
        <f>SUM(AJ21:AJ22)</f>
        <v>810</v>
      </c>
      <c r="AK20" s="369"/>
      <c r="AL20" s="145">
        <f>SUM(AL21:AL22)</f>
        <v>7720</v>
      </c>
      <c r="AM20" s="145">
        <f t="shared" ref="AM20:AT20" si="16">SUM(AM21:AM22)</f>
        <v>0</v>
      </c>
      <c r="AN20" s="145">
        <f t="shared" si="16"/>
        <v>3088</v>
      </c>
      <c r="AO20" s="145">
        <f t="shared" si="16"/>
        <v>0</v>
      </c>
      <c r="AP20" s="145">
        <f t="shared" si="16"/>
        <v>0</v>
      </c>
      <c r="AQ20" s="145">
        <f t="shared" si="16"/>
        <v>0</v>
      </c>
      <c r="AR20" s="145">
        <f t="shared" si="16"/>
        <v>4632</v>
      </c>
      <c r="AS20" s="145">
        <f t="shared" si="16"/>
        <v>0</v>
      </c>
      <c r="AT20" s="145">
        <f t="shared" si="16"/>
        <v>0</v>
      </c>
      <c r="AU20" s="401"/>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c r="IR20" s="132"/>
      <c r="IS20" s="132"/>
      <c r="IT20" s="126"/>
      <c r="IU20" s="126"/>
      <c r="IV20" s="126"/>
      <c r="IW20" s="126"/>
      <c r="IX20" s="126"/>
      <c r="IY20" s="126"/>
      <c r="IZ20" s="126"/>
    </row>
    <row r="21" ht="72" outlineLevel="1" spans="1:48">
      <c r="A21" s="341">
        <v>10</v>
      </c>
      <c r="B21" s="113" t="s">
        <v>1065</v>
      </c>
      <c r="C21" s="113" t="s">
        <v>1066</v>
      </c>
      <c r="D21" s="113" t="s">
        <v>156</v>
      </c>
      <c r="E21" s="113" t="s">
        <v>157</v>
      </c>
      <c r="F21" s="102" t="s">
        <v>128</v>
      </c>
      <c r="G21" s="113" t="s">
        <v>471</v>
      </c>
      <c r="H21" s="113" t="s">
        <v>953</v>
      </c>
      <c r="I21" s="90" t="s">
        <v>31</v>
      </c>
      <c r="J21" s="113" t="s">
        <v>1067</v>
      </c>
      <c r="K21" s="79" t="s">
        <v>70</v>
      </c>
      <c r="L21" s="79">
        <v>3003</v>
      </c>
      <c r="M21" s="374">
        <v>3003</v>
      </c>
      <c r="N21" s="113" t="s">
        <v>101</v>
      </c>
      <c r="O21" s="90" t="s">
        <v>201</v>
      </c>
      <c r="P21" s="79">
        <v>100</v>
      </c>
      <c r="Q21" s="90" t="s">
        <v>202</v>
      </c>
      <c r="R21" s="79">
        <v>150</v>
      </c>
      <c r="S21" s="90" t="s">
        <v>203</v>
      </c>
      <c r="T21" s="79">
        <v>200</v>
      </c>
      <c r="U21" s="90" t="s">
        <v>204</v>
      </c>
      <c r="V21" s="79">
        <v>260</v>
      </c>
      <c r="W21" s="90" t="s">
        <v>205</v>
      </c>
      <c r="X21" s="79">
        <v>290</v>
      </c>
      <c r="Y21" s="90" t="s">
        <v>206</v>
      </c>
      <c r="Z21" s="79">
        <v>300</v>
      </c>
      <c r="AA21" s="90" t="s">
        <v>207</v>
      </c>
      <c r="AB21" s="79">
        <v>350</v>
      </c>
      <c r="AC21" s="90" t="s">
        <v>208</v>
      </c>
      <c r="AD21" s="79">
        <v>400</v>
      </c>
      <c r="AE21" s="90" t="s">
        <v>209</v>
      </c>
      <c r="AF21" s="79">
        <v>400</v>
      </c>
      <c r="AG21" s="90" t="s">
        <v>210</v>
      </c>
      <c r="AH21" s="79">
        <v>400</v>
      </c>
      <c r="AI21" s="90" t="s">
        <v>211</v>
      </c>
      <c r="AJ21" s="79">
        <v>153</v>
      </c>
      <c r="AK21" s="90" t="s">
        <v>212</v>
      </c>
      <c r="AL21" s="396">
        <v>3003</v>
      </c>
      <c r="AM21" s="99"/>
      <c r="AN21" s="150">
        <v>1201</v>
      </c>
      <c r="AO21" s="341"/>
      <c r="AP21" s="341"/>
      <c r="AQ21" s="341"/>
      <c r="AR21" s="374">
        <v>1802</v>
      </c>
      <c r="AS21" s="341"/>
      <c r="AT21" s="341"/>
      <c r="AU21" s="341"/>
      <c r="AV21" s="409" t="s">
        <v>152</v>
      </c>
    </row>
    <row r="22" ht="72" outlineLevel="1" spans="1:48">
      <c r="A22" s="341">
        <v>11</v>
      </c>
      <c r="B22" s="113" t="s">
        <v>1068</v>
      </c>
      <c r="C22" s="113" t="s">
        <v>1066</v>
      </c>
      <c r="D22" s="113" t="s">
        <v>156</v>
      </c>
      <c r="E22" s="113" t="s">
        <v>157</v>
      </c>
      <c r="F22" s="102" t="s">
        <v>128</v>
      </c>
      <c r="G22" s="113" t="s">
        <v>1069</v>
      </c>
      <c r="H22" s="113" t="s">
        <v>953</v>
      </c>
      <c r="I22" s="90" t="s">
        <v>31</v>
      </c>
      <c r="J22" s="113" t="s">
        <v>1070</v>
      </c>
      <c r="K22" s="79" t="s">
        <v>70</v>
      </c>
      <c r="L22" s="79">
        <v>4717</v>
      </c>
      <c r="M22" s="374">
        <v>4717</v>
      </c>
      <c r="N22" s="113" t="s">
        <v>101</v>
      </c>
      <c r="O22" s="90" t="s">
        <v>201</v>
      </c>
      <c r="P22" s="79">
        <v>200</v>
      </c>
      <c r="Q22" s="90" t="s">
        <v>202</v>
      </c>
      <c r="R22" s="79">
        <v>250</v>
      </c>
      <c r="S22" s="90" t="s">
        <v>203</v>
      </c>
      <c r="T22" s="79">
        <v>300</v>
      </c>
      <c r="U22" s="90" t="s">
        <v>204</v>
      </c>
      <c r="V22" s="79">
        <v>350</v>
      </c>
      <c r="W22" s="90" t="s">
        <v>205</v>
      </c>
      <c r="X22" s="79">
        <v>400</v>
      </c>
      <c r="Y22" s="90" t="s">
        <v>206</v>
      </c>
      <c r="Z22" s="79">
        <v>450</v>
      </c>
      <c r="AA22" s="90" t="s">
        <v>207</v>
      </c>
      <c r="AB22" s="79">
        <v>500</v>
      </c>
      <c r="AC22" s="90" t="s">
        <v>208</v>
      </c>
      <c r="AD22" s="79">
        <v>600</v>
      </c>
      <c r="AE22" s="90" t="s">
        <v>209</v>
      </c>
      <c r="AF22" s="79">
        <v>500</v>
      </c>
      <c r="AG22" s="90" t="s">
        <v>210</v>
      </c>
      <c r="AH22" s="79">
        <v>510</v>
      </c>
      <c r="AI22" s="90" t="s">
        <v>211</v>
      </c>
      <c r="AJ22" s="79">
        <v>657</v>
      </c>
      <c r="AK22" s="90" t="s">
        <v>212</v>
      </c>
      <c r="AL22" s="396">
        <v>4717</v>
      </c>
      <c r="AM22" s="99"/>
      <c r="AN22" s="150">
        <v>1887</v>
      </c>
      <c r="AO22" s="341"/>
      <c r="AP22" s="341"/>
      <c r="AQ22" s="341"/>
      <c r="AR22" s="374">
        <v>2830</v>
      </c>
      <c r="AS22" s="341"/>
      <c r="AT22" s="341"/>
      <c r="AU22" s="341"/>
      <c r="AV22" s="409" t="s">
        <v>152</v>
      </c>
    </row>
    <row r="23" s="331" customFormat="1" ht="45" customHeight="1" spans="1:244">
      <c r="A23" s="95" t="s">
        <v>1071</v>
      </c>
      <c r="B23" s="96"/>
      <c r="C23" s="97"/>
      <c r="D23" s="97"/>
      <c r="E23" s="97"/>
      <c r="F23" s="97"/>
      <c r="G23" s="97"/>
      <c r="H23" s="98"/>
      <c r="I23" s="98"/>
      <c r="J23" s="97"/>
      <c r="K23" s="145"/>
      <c r="L23" s="145">
        <f>SUM(L24:L27)</f>
        <v>11800</v>
      </c>
      <c r="M23" s="145">
        <f>SUM(M24:M27)</f>
        <v>7800</v>
      </c>
      <c r="N23" s="146"/>
      <c r="O23" s="369"/>
      <c r="P23" s="145">
        <f>SUM(P24:P27)</f>
        <v>294</v>
      </c>
      <c r="Q23" s="369"/>
      <c r="R23" s="145">
        <f>SUM(R24:R27)</f>
        <v>588</v>
      </c>
      <c r="S23" s="369"/>
      <c r="T23" s="145">
        <f>SUM(T24:T27)</f>
        <v>882</v>
      </c>
      <c r="U23" s="369"/>
      <c r="V23" s="145">
        <f>SUM(V24:V27)</f>
        <v>1276</v>
      </c>
      <c r="W23" s="369"/>
      <c r="X23" s="145">
        <f>SUM(X24:X27)</f>
        <v>2070</v>
      </c>
      <c r="Y23" s="369"/>
      <c r="Z23" s="145">
        <f>SUM(Z24:Z27)</f>
        <v>2864</v>
      </c>
      <c r="AA23" s="369"/>
      <c r="AB23" s="145">
        <f>SUM(AB24:AB27)</f>
        <v>3208</v>
      </c>
      <c r="AC23" s="369"/>
      <c r="AD23" s="145">
        <f>SUM(AD24:AD27)</f>
        <v>4552</v>
      </c>
      <c r="AE23" s="369"/>
      <c r="AF23" s="145">
        <f>SUM(AF24:AF27)</f>
        <v>3996</v>
      </c>
      <c r="AG23" s="369"/>
      <c r="AH23" s="145">
        <f>SUM(AH24:AH27)</f>
        <v>5040</v>
      </c>
      <c r="AI23" s="369"/>
      <c r="AJ23" s="145">
        <f>SUM(AJ24:AJ27)</f>
        <v>6384</v>
      </c>
      <c r="AK23" s="369"/>
      <c r="AL23" s="145">
        <f t="shared" ref="AL23:AT23" si="17">SUM(AL24:AL27)</f>
        <v>7800</v>
      </c>
      <c r="AM23" s="145">
        <f t="shared" si="17"/>
        <v>3500</v>
      </c>
      <c r="AN23" s="145">
        <f t="shared" si="17"/>
        <v>0</v>
      </c>
      <c r="AO23" s="145">
        <f t="shared" si="17"/>
        <v>0</v>
      </c>
      <c r="AP23" s="145">
        <f t="shared" si="17"/>
        <v>0</v>
      </c>
      <c r="AQ23" s="145">
        <f t="shared" si="17"/>
        <v>0</v>
      </c>
      <c r="AR23" s="145">
        <f t="shared" si="17"/>
        <v>2500</v>
      </c>
      <c r="AS23" s="145">
        <f t="shared" si="17"/>
        <v>0</v>
      </c>
      <c r="AT23" s="145">
        <f t="shared" si="17"/>
        <v>1800</v>
      </c>
      <c r="AU23" s="145"/>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R23" s="410"/>
      <c r="BS23" s="410"/>
      <c r="BT23" s="410"/>
      <c r="BU23" s="410"/>
      <c r="BV23" s="410"/>
      <c r="BW23" s="410"/>
      <c r="BX23" s="410"/>
      <c r="BY23" s="410"/>
      <c r="BZ23" s="410"/>
      <c r="CA23" s="410"/>
      <c r="CB23" s="410"/>
      <c r="CC23" s="410"/>
      <c r="CD23" s="410"/>
      <c r="CE23" s="410"/>
      <c r="CF23" s="410"/>
      <c r="CG23" s="410"/>
      <c r="CH23" s="410"/>
      <c r="CI23" s="410"/>
      <c r="CJ23" s="410"/>
      <c r="CK23" s="410"/>
      <c r="CL23" s="410"/>
      <c r="CM23" s="410"/>
      <c r="CN23" s="410"/>
      <c r="CO23" s="410"/>
      <c r="CP23" s="410"/>
      <c r="CQ23" s="410"/>
      <c r="CR23" s="410"/>
      <c r="CS23" s="410"/>
      <c r="CT23" s="410"/>
      <c r="CU23" s="410"/>
      <c r="CV23" s="410"/>
      <c r="CW23" s="410"/>
      <c r="CX23" s="410"/>
      <c r="CY23" s="410"/>
      <c r="CZ23" s="410"/>
      <c r="DA23" s="410"/>
      <c r="DB23" s="410"/>
      <c r="DC23" s="410"/>
      <c r="DD23" s="410"/>
      <c r="DE23" s="410"/>
      <c r="DF23" s="410"/>
      <c r="DG23" s="410"/>
      <c r="DH23" s="410"/>
      <c r="DI23" s="410"/>
      <c r="DJ23" s="410"/>
      <c r="DK23" s="410"/>
      <c r="DL23" s="410"/>
      <c r="DM23" s="410"/>
      <c r="DN23" s="410"/>
      <c r="DO23" s="410"/>
      <c r="DP23" s="410"/>
      <c r="DQ23" s="410"/>
      <c r="DR23" s="410"/>
      <c r="DS23" s="410"/>
      <c r="DT23" s="410"/>
      <c r="DU23" s="410"/>
      <c r="DV23" s="410"/>
      <c r="DW23" s="410"/>
      <c r="DX23" s="410"/>
      <c r="DY23" s="410"/>
      <c r="DZ23" s="410"/>
      <c r="EA23" s="410"/>
      <c r="EB23" s="410"/>
      <c r="EC23" s="410"/>
      <c r="ED23" s="410"/>
      <c r="EE23" s="410"/>
      <c r="EF23" s="410"/>
      <c r="EG23" s="410"/>
      <c r="EH23" s="410"/>
      <c r="EI23" s="410"/>
      <c r="EJ23" s="410"/>
      <c r="EK23" s="410"/>
      <c r="EL23" s="410"/>
      <c r="EM23" s="410"/>
      <c r="EN23" s="410"/>
      <c r="EO23" s="410"/>
      <c r="EP23" s="410"/>
      <c r="EQ23" s="410"/>
      <c r="ER23" s="410"/>
      <c r="ES23" s="410"/>
      <c r="ET23" s="410"/>
      <c r="EU23" s="410"/>
      <c r="EV23" s="410"/>
      <c r="EW23" s="410"/>
      <c r="EX23" s="410"/>
      <c r="EY23" s="410"/>
      <c r="EZ23" s="410"/>
      <c r="FA23" s="410"/>
      <c r="FB23" s="410"/>
      <c r="FC23" s="410"/>
      <c r="FD23" s="410"/>
      <c r="FE23" s="410"/>
      <c r="FF23" s="410"/>
      <c r="FG23" s="410"/>
      <c r="FH23" s="410"/>
      <c r="FI23" s="410"/>
      <c r="FJ23" s="410"/>
      <c r="FK23" s="410"/>
      <c r="FL23" s="410"/>
      <c r="FM23" s="410"/>
      <c r="FN23" s="410"/>
      <c r="FO23" s="410"/>
      <c r="FP23" s="410"/>
      <c r="FQ23" s="410"/>
      <c r="FR23" s="410"/>
      <c r="FS23" s="410"/>
      <c r="FT23" s="410"/>
      <c r="FU23" s="410"/>
      <c r="FV23" s="410"/>
      <c r="FW23" s="410"/>
      <c r="FX23" s="410"/>
      <c r="FY23" s="410"/>
      <c r="FZ23" s="410"/>
      <c r="GA23" s="410"/>
      <c r="GB23" s="410"/>
      <c r="GC23" s="410"/>
      <c r="GD23" s="410"/>
      <c r="GE23" s="410"/>
      <c r="GF23" s="410"/>
      <c r="GG23" s="410"/>
      <c r="GH23" s="410"/>
      <c r="GI23" s="410"/>
      <c r="GJ23" s="410"/>
      <c r="GK23" s="410"/>
      <c r="GL23" s="410"/>
      <c r="GM23" s="410"/>
      <c r="GN23" s="410"/>
      <c r="GO23" s="410"/>
      <c r="GP23" s="410"/>
      <c r="GQ23" s="410"/>
      <c r="GR23" s="410"/>
      <c r="GS23" s="410"/>
      <c r="GT23" s="410"/>
      <c r="GU23" s="410"/>
      <c r="GV23" s="410"/>
      <c r="GW23" s="410"/>
      <c r="GX23" s="410"/>
      <c r="GY23" s="410"/>
      <c r="GZ23" s="410"/>
      <c r="HA23" s="410"/>
      <c r="HB23" s="410"/>
      <c r="HC23" s="410"/>
      <c r="HD23" s="410"/>
      <c r="HE23" s="410"/>
      <c r="HF23" s="410"/>
      <c r="HG23" s="410"/>
      <c r="HH23" s="410"/>
      <c r="HI23" s="410"/>
      <c r="HJ23" s="410"/>
      <c r="HK23" s="410"/>
      <c r="HL23" s="410"/>
      <c r="HM23" s="410"/>
      <c r="HN23" s="410"/>
      <c r="HO23" s="410"/>
      <c r="HP23" s="410"/>
      <c r="HQ23" s="410"/>
      <c r="HR23" s="410"/>
      <c r="HS23" s="410"/>
      <c r="HT23" s="410"/>
      <c r="HU23" s="410"/>
      <c r="HV23" s="410"/>
      <c r="HW23" s="410"/>
      <c r="HX23" s="410"/>
      <c r="HY23" s="410"/>
      <c r="HZ23" s="410"/>
      <c r="IA23" s="410"/>
      <c r="IB23" s="410"/>
      <c r="IC23" s="410"/>
      <c r="ID23" s="410"/>
      <c r="IE23" s="410"/>
      <c r="IF23" s="410"/>
      <c r="IG23" s="410"/>
      <c r="IH23" s="410"/>
      <c r="II23" s="410"/>
      <c r="IJ23" s="410"/>
    </row>
    <row r="24" s="332" customFormat="1" ht="68.1" customHeight="1" outlineLevel="1" spans="1:48">
      <c r="A24" s="79">
        <v>12</v>
      </c>
      <c r="B24" s="87" t="s">
        <v>1072</v>
      </c>
      <c r="C24" s="88" t="s">
        <v>1073</v>
      </c>
      <c r="D24" s="89" t="s">
        <v>126</v>
      </c>
      <c r="E24" s="88" t="s">
        <v>127</v>
      </c>
      <c r="F24" s="102" t="s">
        <v>128</v>
      </c>
      <c r="G24" s="89" t="s">
        <v>1069</v>
      </c>
      <c r="H24" s="90" t="s">
        <v>953</v>
      </c>
      <c r="I24" s="88" t="s">
        <v>31</v>
      </c>
      <c r="J24" s="149" t="s">
        <v>1074</v>
      </c>
      <c r="K24" s="137" t="s">
        <v>955</v>
      </c>
      <c r="L24" s="137">
        <v>4000</v>
      </c>
      <c r="M24" s="137">
        <v>2500</v>
      </c>
      <c r="N24" s="371" t="s">
        <v>1075</v>
      </c>
      <c r="O24" s="348" t="s">
        <v>1076</v>
      </c>
      <c r="P24" s="138"/>
      <c r="Q24" s="348" t="s">
        <v>1077</v>
      </c>
      <c r="R24" s="138"/>
      <c r="S24" s="348" t="s">
        <v>1078</v>
      </c>
      <c r="T24" s="138"/>
      <c r="U24" s="348" t="s">
        <v>1079</v>
      </c>
      <c r="V24" s="138"/>
      <c r="W24" s="348" t="s">
        <v>1080</v>
      </c>
      <c r="X24" s="138"/>
      <c r="Y24" s="348" t="s">
        <v>1081</v>
      </c>
      <c r="Z24" s="138"/>
      <c r="AA24" s="348" t="s">
        <v>1082</v>
      </c>
      <c r="AB24" s="138"/>
      <c r="AC24" s="348" t="s">
        <v>1083</v>
      </c>
      <c r="AD24" s="138"/>
      <c r="AE24" s="348" t="s">
        <v>1084</v>
      </c>
      <c r="AF24" s="138"/>
      <c r="AG24" s="348" t="s">
        <v>141</v>
      </c>
      <c r="AH24" s="138">
        <v>800</v>
      </c>
      <c r="AI24" s="348" t="s">
        <v>1085</v>
      </c>
      <c r="AJ24" s="138">
        <v>1600</v>
      </c>
      <c r="AK24" s="348" t="s">
        <v>151</v>
      </c>
      <c r="AL24" s="138">
        <v>2500</v>
      </c>
      <c r="AM24" s="79">
        <v>2500</v>
      </c>
      <c r="AN24" s="79"/>
      <c r="AO24" s="79"/>
      <c r="AP24" s="79"/>
      <c r="AQ24" s="79"/>
      <c r="AR24" s="137"/>
      <c r="AS24" s="137"/>
      <c r="AT24" s="79"/>
      <c r="AU24" s="137"/>
      <c r="AV24" s="411" t="s">
        <v>152</v>
      </c>
    </row>
    <row r="25" s="332" customFormat="1" ht="120" customHeight="1" outlineLevel="1" spans="1:48">
      <c r="A25" s="79">
        <v>13</v>
      </c>
      <c r="B25" s="87" t="s">
        <v>1086</v>
      </c>
      <c r="C25" s="88" t="s">
        <v>1087</v>
      </c>
      <c r="D25" s="89" t="s">
        <v>126</v>
      </c>
      <c r="E25" s="88" t="s">
        <v>127</v>
      </c>
      <c r="F25" s="102" t="s">
        <v>128</v>
      </c>
      <c r="G25" s="89" t="s">
        <v>514</v>
      </c>
      <c r="H25" s="90" t="s">
        <v>953</v>
      </c>
      <c r="I25" s="88" t="s">
        <v>31</v>
      </c>
      <c r="J25" s="149" t="s">
        <v>1088</v>
      </c>
      <c r="K25" s="137">
        <v>2024</v>
      </c>
      <c r="L25" s="137">
        <v>1000</v>
      </c>
      <c r="M25" s="137">
        <v>1000</v>
      </c>
      <c r="N25" s="120" t="s">
        <v>101</v>
      </c>
      <c r="O25" s="348" t="s">
        <v>114</v>
      </c>
      <c r="P25" s="138"/>
      <c r="Q25" s="348" t="s">
        <v>1089</v>
      </c>
      <c r="R25" s="138"/>
      <c r="S25" s="348" t="s">
        <v>1084</v>
      </c>
      <c r="T25" s="138"/>
      <c r="U25" s="348" t="s">
        <v>1090</v>
      </c>
      <c r="V25" s="138">
        <v>100</v>
      </c>
      <c r="W25" s="348" t="s">
        <v>151</v>
      </c>
      <c r="X25" s="138">
        <v>600</v>
      </c>
      <c r="Y25" s="348" t="s">
        <v>661</v>
      </c>
      <c r="Z25" s="138">
        <v>1000</v>
      </c>
      <c r="AA25" s="348" t="s">
        <v>661</v>
      </c>
      <c r="AB25" s="138">
        <v>1000</v>
      </c>
      <c r="AC25" s="348" t="s">
        <v>661</v>
      </c>
      <c r="AD25" s="138">
        <v>1000</v>
      </c>
      <c r="AE25" s="348" t="s">
        <v>661</v>
      </c>
      <c r="AF25" s="138">
        <v>1000</v>
      </c>
      <c r="AG25" s="348" t="s">
        <v>661</v>
      </c>
      <c r="AH25" s="138">
        <v>1000</v>
      </c>
      <c r="AI25" s="348" t="s">
        <v>661</v>
      </c>
      <c r="AJ25" s="138">
        <v>1000</v>
      </c>
      <c r="AK25" s="348" t="s">
        <v>661</v>
      </c>
      <c r="AL25" s="138">
        <v>1000</v>
      </c>
      <c r="AM25" s="79">
        <v>1000</v>
      </c>
      <c r="AN25" s="79"/>
      <c r="AO25" s="79"/>
      <c r="AP25" s="79"/>
      <c r="AQ25" s="79"/>
      <c r="AR25" s="137"/>
      <c r="AS25" s="137"/>
      <c r="AT25" s="79"/>
      <c r="AU25" s="137"/>
      <c r="AV25" s="411" t="s">
        <v>122</v>
      </c>
    </row>
    <row r="26" s="332" customFormat="1" ht="99.95" customHeight="1" outlineLevel="1" spans="1:48">
      <c r="A26" s="79">
        <v>14</v>
      </c>
      <c r="B26" s="87" t="s">
        <v>1091</v>
      </c>
      <c r="C26" s="88" t="s">
        <v>1092</v>
      </c>
      <c r="D26" s="89" t="s">
        <v>126</v>
      </c>
      <c r="E26" s="88" t="s">
        <v>127</v>
      </c>
      <c r="F26" s="102" t="s">
        <v>128</v>
      </c>
      <c r="G26" s="89" t="s">
        <v>1093</v>
      </c>
      <c r="H26" s="90" t="s">
        <v>953</v>
      </c>
      <c r="I26" s="88" t="s">
        <v>51</v>
      </c>
      <c r="J26" s="149" t="s">
        <v>1094</v>
      </c>
      <c r="K26" s="137">
        <v>2024</v>
      </c>
      <c r="L26" s="137">
        <v>1800</v>
      </c>
      <c r="M26" s="137">
        <v>1800</v>
      </c>
      <c r="N26" s="120" t="s">
        <v>101</v>
      </c>
      <c r="O26" s="348" t="s">
        <v>1095</v>
      </c>
      <c r="P26" s="138">
        <v>144</v>
      </c>
      <c r="Q26" s="348" t="s">
        <v>1096</v>
      </c>
      <c r="R26" s="138">
        <v>288</v>
      </c>
      <c r="S26" s="348" t="s">
        <v>1097</v>
      </c>
      <c r="T26" s="138">
        <v>432</v>
      </c>
      <c r="U26" s="348" t="s">
        <v>432</v>
      </c>
      <c r="V26" s="138">
        <v>576</v>
      </c>
      <c r="W26" s="348" t="s">
        <v>415</v>
      </c>
      <c r="X26" s="138">
        <v>720</v>
      </c>
      <c r="Y26" s="348" t="s">
        <v>1098</v>
      </c>
      <c r="Z26" s="138">
        <v>864</v>
      </c>
      <c r="AA26" s="348" t="s">
        <v>1099</v>
      </c>
      <c r="AB26" s="138">
        <v>1008</v>
      </c>
      <c r="AC26" s="348" t="s">
        <v>1100</v>
      </c>
      <c r="AD26" s="138">
        <v>1152</v>
      </c>
      <c r="AE26" s="348" t="s">
        <v>1101</v>
      </c>
      <c r="AF26" s="138">
        <v>1296</v>
      </c>
      <c r="AG26" s="348" t="s">
        <v>1102</v>
      </c>
      <c r="AH26" s="138">
        <v>1340</v>
      </c>
      <c r="AI26" s="348" t="s">
        <v>1103</v>
      </c>
      <c r="AJ26" s="138">
        <v>1584</v>
      </c>
      <c r="AK26" s="348" t="s">
        <v>1104</v>
      </c>
      <c r="AL26" s="138">
        <v>1800</v>
      </c>
      <c r="AM26" s="79"/>
      <c r="AN26" s="79"/>
      <c r="AO26" s="79"/>
      <c r="AP26" s="79"/>
      <c r="AQ26" s="79"/>
      <c r="AR26" s="137"/>
      <c r="AS26" s="137"/>
      <c r="AT26" s="137">
        <v>1800</v>
      </c>
      <c r="AU26" s="137"/>
      <c r="AV26" s="411" t="s">
        <v>137</v>
      </c>
    </row>
    <row r="27" s="332" customFormat="1" ht="122.1" customHeight="1" outlineLevel="1" spans="1:48">
      <c r="A27" s="79">
        <v>15</v>
      </c>
      <c r="B27" s="87" t="s">
        <v>1105</v>
      </c>
      <c r="C27" s="88" t="s">
        <v>1092</v>
      </c>
      <c r="D27" s="89" t="s">
        <v>126</v>
      </c>
      <c r="E27" s="88" t="s">
        <v>127</v>
      </c>
      <c r="F27" s="102" t="s">
        <v>128</v>
      </c>
      <c r="G27" s="89" t="s">
        <v>1106</v>
      </c>
      <c r="H27" s="90" t="s">
        <v>953</v>
      </c>
      <c r="I27" s="88" t="s">
        <v>31</v>
      </c>
      <c r="J27" s="149" t="s">
        <v>1107</v>
      </c>
      <c r="K27" s="137" t="s">
        <v>955</v>
      </c>
      <c r="L27" s="137">
        <v>5000</v>
      </c>
      <c r="M27" s="137">
        <v>2500</v>
      </c>
      <c r="N27" s="371" t="s">
        <v>1108</v>
      </c>
      <c r="O27" s="348" t="s">
        <v>1109</v>
      </c>
      <c r="P27" s="138">
        <v>150</v>
      </c>
      <c r="Q27" s="348" t="s">
        <v>1110</v>
      </c>
      <c r="R27" s="138">
        <v>300</v>
      </c>
      <c r="S27" s="348" t="s">
        <v>1111</v>
      </c>
      <c r="T27" s="138">
        <v>450</v>
      </c>
      <c r="U27" s="348" t="s">
        <v>1112</v>
      </c>
      <c r="V27" s="138">
        <v>600</v>
      </c>
      <c r="W27" s="348" t="s">
        <v>177</v>
      </c>
      <c r="X27" s="138">
        <v>750</v>
      </c>
      <c r="Y27" s="348" t="s">
        <v>178</v>
      </c>
      <c r="Z27" s="138">
        <v>1000</v>
      </c>
      <c r="AA27" s="348" t="s">
        <v>1113</v>
      </c>
      <c r="AB27" s="138">
        <v>1200</v>
      </c>
      <c r="AC27" s="348" t="s">
        <v>1114</v>
      </c>
      <c r="AD27" s="138">
        <v>2400</v>
      </c>
      <c r="AE27" s="348" t="s">
        <v>1115</v>
      </c>
      <c r="AF27" s="138">
        <v>1700</v>
      </c>
      <c r="AG27" s="348" t="s">
        <v>1116</v>
      </c>
      <c r="AH27" s="138">
        <v>1900</v>
      </c>
      <c r="AI27" s="348" t="s">
        <v>1117</v>
      </c>
      <c r="AJ27" s="138">
        <v>2200</v>
      </c>
      <c r="AK27" s="348" t="s">
        <v>163</v>
      </c>
      <c r="AL27" s="138">
        <v>2500</v>
      </c>
      <c r="AM27" s="79"/>
      <c r="AN27" s="79"/>
      <c r="AO27" s="79"/>
      <c r="AP27" s="79"/>
      <c r="AQ27" s="79"/>
      <c r="AR27" s="137">
        <v>2500</v>
      </c>
      <c r="AS27" s="137"/>
      <c r="AT27" s="79"/>
      <c r="AU27" s="137"/>
      <c r="AV27" s="411" t="s">
        <v>122</v>
      </c>
    </row>
    <row r="28" s="59" customFormat="1" ht="45" customHeight="1" spans="1:260">
      <c r="A28" s="342" t="s">
        <v>1118</v>
      </c>
      <c r="B28" s="343"/>
      <c r="C28" s="344"/>
      <c r="D28" s="344"/>
      <c r="E28" s="344"/>
      <c r="F28" s="344"/>
      <c r="G28" s="344"/>
      <c r="H28" s="345"/>
      <c r="I28" s="345"/>
      <c r="J28" s="344"/>
      <c r="K28" s="375"/>
      <c r="L28" s="375">
        <f>SUM(L29:L37)</f>
        <v>51050</v>
      </c>
      <c r="M28" s="375">
        <f>SUM(M29:M37)</f>
        <v>36050</v>
      </c>
      <c r="N28" s="376"/>
      <c r="O28" s="377"/>
      <c r="P28" s="375">
        <f>SUM(P29:P37)</f>
        <v>400</v>
      </c>
      <c r="Q28" s="377"/>
      <c r="R28" s="375">
        <f>SUM(R29:R37)</f>
        <v>1200</v>
      </c>
      <c r="S28" s="377"/>
      <c r="T28" s="375">
        <f>SUM(T29:T37)</f>
        <v>2800</v>
      </c>
      <c r="U28" s="377"/>
      <c r="V28" s="375">
        <f>SUM(V29:V37)</f>
        <v>5950</v>
      </c>
      <c r="W28" s="377"/>
      <c r="X28" s="375">
        <f>SUM(X29:X37)</f>
        <v>9100</v>
      </c>
      <c r="Y28" s="377"/>
      <c r="Z28" s="375">
        <f>SUM(Z29:Z37)</f>
        <v>12800</v>
      </c>
      <c r="AA28" s="377"/>
      <c r="AB28" s="375">
        <f>SUM(AB29:AB37)</f>
        <v>15900</v>
      </c>
      <c r="AC28" s="377"/>
      <c r="AD28" s="375">
        <f>SUM(AD29:AD37)</f>
        <v>20150</v>
      </c>
      <c r="AE28" s="377"/>
      <c r="AF28" s="375">
        <f>SUM(AF29:AF37)</f>
        <v>25150</v>
      </c>
      <c r="AG28" s="377"/>
      <c r="AH28" s="375">
        <f>SUM(AH29:AH37)</f>
        <v>31400</v>
      </c>
      <c r="AI28" s="377"/>
      <c r="AJ28" s="375">
        <f>SUM(AJ29:AJ37)</f>
        <v>34250</v>
      </c>
      <c r="AK28" s="377"/>
      <c r="AL28" s="375">
        <f>SUM(AL29:AL37)</f>
        <v>36050</v>
      </c>
      <c r="AM28" s="375">
        <f t="shared" ref="AM28:AT28" si="18">SUM(AM29:AM37)</f>
        <v>0</v>
      </c>
      <c r="AN28" s="375">
        <f t="shared" si="18"/>
        <v>0</v>
      </c>
      <c r="AO28" s="375">
        <f t="shared" si="18"/>
        <v>0</v>
      </c>
      <c r="AP28" s="375">
        <f t="shared" si="18"/>
        <v>0</v>
      </c>
      <c r="AQ28" s="375">
        <f t="shared" si="18"/>
        <v>0</v>
      </c>
      <c r="AR28" s="375">
        <f t="shared" si="18"/>
        <v>3000</v>
      </c>
      <c r="AS28" s="375">
        <f t="shared" si="18"/>
        <v>0</v>
      </c>
      <c r="AT28" s="375">
        <f t="shared" si="18"/>
        <v>33050</v>
      </c>
      <c r="AU28" s="412"/>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6"/>
      <c r="IU28" s="126"/>
      <c r="IV28" s="126"/>
      <c r="IW28" s="126"/>
      <c r="IX28" s="126"/>
      <c r="IY28" s="126"/>
      <c r="IZ28" s="126"/>
    </row>
    <row r="29" s="59" customFormat="1" ht="318.95" customHeight="1" outlineLevel="1" spans="1:262">
      <c r="A29" s="346">
        <v>16</v>
      </c>
      <c r="B29" s="347" t="s">
        <v>1119</v>
      </c>
      <c r="C29" s="348" t="s">
        <v>1120</v>
      </c>
      <c r="D29" s="348" t="s">
        <v>1121</v>
      </c>
      <c r="E29" s="348" t="s">
        <v>352</v>
      </c>
      <c r="F29" s="89" t="s">
        <v>1122</v>
      </c>
      <c r="G29" s="348" t="s">
        <v>49</v>
      </c>
      <c r="H29" s="90" t="s">
        <v>953</v>
      </c>
      <c r="I29" s="348" t="s">
        <v>31</v>
      </c>
      <c r="J29" s="370" t="s">
        <v>1123</v>
      </c>
      <c r="K29" s="138" t="s">
        <v>955</v>
      </c>
      <c r="L29" s="138">
        <v>18000</v>
      </c>
      <c r="M29" s="138">
        <v>3000</v>
      </c>
      <c r="N29" s="371" t="s">
        <v>974</v>
      </c>
      <c r="O29" s="348" t="s">
        <v>1124</v>
      </c>
      <c r="P29" s="138">
        <v>0</v>
      </c>
      <c r="Q29" s="348" t="s">
        <v>1124</v>
      </c>
      <c r="R29" s="346">
        <v>0</v>
      </c>
      <c r="S29" s="348" t="s">
        <v>1125</v>
      </c>
      <c r="T29" s="346">
        <v>200</v>
      </c>
      <c r="U29" s="348" t="s">
        <v>1126</v>
      </c>
      <c r="V29" s="346">
        <v>200</v>
      </c>
      <c r="W29" s="389" t="s">
        <v>1127</v>
      </c>
      <c r="X29" s="346">
        <v>200</v>
      </c>
      <c r="Y29" s="389" t="s">
        <v>1128</v>
      </c>
      <c r="Z29" s="346">
        <v>400</v>
      </c>
      <c r="AA29" s="389" t="s">
        <v>1129</v>
      </c>
      <c r="AB29" s="346">
        <v>700</v>
      </c>
      <c r="AC29" s="389" t="s">
        <v>1130</v>
      </c>
      <c r="AD29" s="346">
        <v>700</v>
      </c>
      <c r="AE29" s="389" t="s">
        <v>1131</v>
      </c>
      <c r="AF29" s="346">
        <v>1000</v>
      </c>
      <c r="AG29" s="389" t="s">
        <v>1132</v>
      </c>
      <c r="AH29" s="346">
        <v>1800</v>
      </c>
      <c r="AI29" s="389" t="s">
        <v>1133</v>
      </c>
      <c r="AJ29" s="346">
        <v>2200</v>
      </c>
      <c r="AK29" s="389" t="s">
        <v>1134</v>
      </c>
      <c r="AL29" s="346">
        <v>3000</v>
      </c>
      <c r="AM29" s="346"/>
      <c r="AN29" s="346"/>
      <c r="AO29" s="346"/>
      <c r="AP29" s="346"/>
      <c r="AQ29" s="346"/>
      <c r="AR29" s="346">
        <v>3000</v>
      </c>
      <c r="AS29" s="346"/>
      <c r="AT29" s="346"/>
      <c r="AU29" s="389" t="s">
        <v>657</v>
      </c>
      <c r="AV29" s="407" t="s">
        <v>152</v>
      </c>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6"/>
      <c r="IW29" s="126"/>
      <c r="IX29" s="126"/>
      <c r="IY29" s="126"/>
      <c r="IZ29" s="126"/>
      <c r="JA29" s="126"/>
      <c r="JB29" s="126"/>
    </row>
    <row r="30" s="59" customFormat="1" ht="167.1" customHeight="1" outlineLevel="1" spans="1:262">
      <c r="A30" s="346">
        <v>17</v>
      </c>
      <c r="B30" s="347" t="s">
        <v>1135</v>
      </c>
      <c r="C30" s="348" t="s">
        <v>1136</v>
      </c>
      <c r="D30" s="348" t="s">
        <v>351</v>
      </c>
      <c r="E30" s="348" t="s">
        <v>352</v>
      </c>
      <c r="F30" s="348" t="s">
        <v>413</v>
      </c>
      <c r="G30" s="348" t="s">
        <v>49</v>
      </c>
      <c r="H30" s="90" t="s">
        <v>953</v>
      </c>
      <c r="I30" s="348" t="s">
        <v>51</v>
      </c>
      <c r="J30" s="289" t="s">
        <v>1137</v>
      </c>
      <c r="K30" s="137">
        <v>2024</v>
      </c>
      <c r="L30" s="138">
        <v>16000</v>
      </c>
      <c r="M30" s="138">
        <v>16000</v>
      </c>
      <c r="N30" s="370" t="s">
        <v>101</v>
      </c>
      <c r="O30" s="138" t="s">
        <v>1138</v>
      </c>
      <c r="P30" s="346">
        <v>100</v>
      </c>
      <c r="Q30" s="389" t="s">
        <v>1139</v>
      </c>
      <c r="R30" s="346">
        <v>300</v>
      </c>
      <c r="S30" s="389" t="s">
        <v>1140</v>
      </c>
      <c r="T30" s="346">
        <v>1000</v>
      </c>
      <c r="U30" s="389" t="s">
        <v>1141</v>
      </c>
      <c r="V30" s="346">
        <v>3000</v>
      </c>
      <c r="W30" s="389" t="s">
        <v>1140</v>
      </c>
      <c r="X30" s="346">
        <v>5000</v>
      </c>
      <c r="Y30" s="389" t="s">
        <v>1142</v>
      </c>
      <c r="Z30" s="346">
        <v>7000</v>
      </c>
      <c r="AA30" s="389" t="s">
        <v>1143</v>
      </c>
      <c r="AB30" s="346">
        <v>8000</v>
      </c>
      <c r="AC30" s="389" t="s">
        <v>1144</v>
      </c>
      <c r="AD30" s="346">
        <v>10000</v>
      </c>
      <c r="AE30" s="389" t="s">
        <v>1145</v>
      </c>
      <c r="AF30" s="346">
        <v>12000</v>
      </c>
      <c r="AG30" s="389" t="s">
        <v>1146</v>
      </c>
      <c r="AH30" s="346">
        <v>14000</v>
      </c>
      <c r="AI30" s="389" t="s">
        <v>1147</v>
      </c>
      <c r="AJ30" s="346">
        <v>15000</v>
      </c>
      <c r="AK30" s="389" t="s">
        <v>1148</v>
      </c>
      <c r="AL30" s="346">
        <v>16000</v>
      </c>
      <c r="AM30" s="346"/>
      <c r="AN30" s="346"/>
      <c r="AO30" s="346"/>
      <c r="AP30" s="346"/>
      <c r="AQ30" s="346"/>
      <c r="AR30" s="346"/>
      <c r="AS30" s="346"/>
      <c r="AT30" s="138">
        <v>16000</v>
      </c>
      <c r="AU30" s="138"/>
      <c r="AV30" s="407" t="s">
        <v>64</v>
      </c>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6"/>
      <c r="IW30" s="126"/>
      <c r="IX30" s="126"/>
      <c r="IY30" s="126"/>
      <c r="IZ30" s="126"/>
      <c r="JA30" s="126"/>
      <c r="JB30" s="126"/>
    </row>
    <row r="31" s="59" customFormat="1" ht="167.1" customHeight="1" outlineLevel="1" spans="1:262">
      <c r="A31" s="346">
        <v>18</v>
      </c>
      <c r="B31" s="349" t="s">
        <v>1149</v>
      </c>
      <c r="C31" s="348" t="s">
        <v>1136</v>
      </c>
      <c r="D31" s="348" t="s">
        <v>351</v>
      </c>
      <c r="E31" s="348" t="s">
        <v>352</v>
      </c>
      <c r="F31" s="348" t="s">
        <v>413</v>
      </c>
      <c r="G31" s="348" t="s">
        <v>49</v>
      </c>
      <c r="H31" s="90" t="s">
        <v>953</v>
      </c>
      <c r="I31" s="348" t="s">
        <v>51</v>
      </c>
      <c r="J31" s="370" t="s">
        <v>1150</v>
      </c>
      <c r="K31" s="137">
        <v>2024</v>
      </c>
      <c r="L31" s="138">
        <v>1000</v>
      </c>
      <c r="M31" s="138">
        <v>1000</v>
      </c>
      <c r="N31" s="370" t="s">
        <v>101</v>
      </c>
      <c r="O31" s="348" t="s">
        <v>1151</v>
      </c>
      <c r="P31" s="346">
        <v>100</v>
      </c>
      <c r="Q31" s="389" t="s">
        <v>1152</v>
      </c>
      <c r="R31" s="346">
        <v>300</v>
      </c>
      <c r="S31" s="389" t="s">
        <v>1153</v>
      </c>
      <c r="T31" s="346">
        <v>500</v>
      </c>
      <c r="U31" s="389" t="s">
        <v>1152</v>
      </c>
      <c r="V31" s="346">
        <v>600</v>
      </c>
      <c r="W31" s="389" t="s">
        <v>1154</v>
      </c>
      <c r="X31" s="346">
        <v>600</v>
      </c>
      <c r="Y31" s="389" t="s">
        <v>1155</v>
      </c>
      <c r="Z31" s="346">
        <v>700</v>
      </c>
      <c r="AA31" s="389" t="s">
        <v>1156</v>
      </c>
      <c r="AB31" s="346">
        <v>800</v>
      </c>
      <c r="AC31" s="389" t="s">
        <v>1157</v>
      </c>
      <c r="AD31" s="346">
        <v>900</v>
      </c>
      <c r="AE31" s="389" t="s">
        <v>1158</v>
      </c>
      <c r="AF31" s="346">
        <v>950</v>
      </c>
      <c r="AG31" s="389" t="s">
        <v>1159</v>
      </c>
      <c r="AH31" s="346">
        <v>1000</v>
      </c>
      <c r="AI31" s="389" t="s">
        <v>1159</v>
      </c>
      <c r="AJ31" s="346">
        <v>1000</v>
      </c>
      <c r="AK31" s="389" t="s">
        <v>1159</v>
      </c>
      <c r="AL31" s="346">
        <v>1000</v>
      </c>
      <c r="AM31" s="346"/>
      <c r="AN31" s="346"/>
      <c r="AO31" s="346"/>
      <c r="AP31" s="346"/>
      <c r="AQ31" s="346"/>
      <c r="AR31" s="346"/>
      <c r="AS31" s="346"/>
      <c r="AT31" s="138">
        <v>1000</v>
      </c>
      <c r="AU31" s="138"/>
      <c r="AV31" s="407" t="s">
        <v>64</v>
      </c>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6"/>
      <c r="IW31" s="126"/>
      <c r="IX31" s="126"/>
      <c r="IY31" s="126"/>
      <c r="IZ31" s="126"/>
      <c r="JA31" s="126"/>
      <c r="JB31" s="126"/>
    </row>
    <row r="32" s="59" customFormat="1" ht="167.1" customHeight="1" outlineLevel="1" spans="1:262">
      <c r="A32" s="346">
        <v>19</v>
      </c>
      <c r="B32" s="347" t="s">
        <v>1160</v>
      </c>
      <c r="C32" s="348" t="s">
        <v>1136</v>
      </c>
      <c r="D32" s="348" t="s">
        <v>351</v>
      </c>
      <c r="E32" s="348" t="s">
        <v>352</v>
      </c>
      <c r="F32" s="348" t="s">
        <v>413</v>
      </c>
      <c r="G32" s="348" t="s">
        <v>49</v>
      </c>
      <c r="H32" s="90" t="s">
        <v>953</v>
      </c>
      <c r="I32" s="348" t="s">
        <v>51</v>
      </c>
      <c r="J32" s="370" t="s">
        <v>1161</v>
      </c>
      <c r="K32" s="137">
        <v>2024</v>
      </c>
      <c r="L32" s="138">
        <v>1000</v>
      </c>
      <c r="M32" s="138">
        <v>1000</v>
      </c>
      <c r="N32" s="370" t="s">
        <v>101</v>
      </c>
      <c r="O32" s="348" t="s">
        <v>1162</v>
      </c>
      <c r="P32" s="346">
        <v>100</v>
      </c>
      <c r="Q32" s="389" t="s">
        <v>974</v>
      </c>
      <c r="R32" s="346">
        <v>200</v>
      </c>
      <c r="S32" s="389" t="s">
        <v>1163</v>
      </c>
      <c r="T32" s="346">
        <v>300</v>
      </c>
      <c r="U32" s="389" t="s">
        <v>1163</v>
      </c>
      <c r="V32" s="346">
        <v>400</v>
      </c>
      <c r="W32" s="389" t="s">
        <v>1164</v>
      </c>
      <c r="X32" s="346">
        <v>500</v>
      </c>
      <c r="Y32" s="389" t="s">
        <v>1165</v>
      </c>
      <c r="Z32" s="346">
        <v>600</v>
      </c>
      <c r="AA32" s="389" t="s">
        <v>1166</v>
      </c>
      <c r="AB32" s="346">
        <v>700</v>
      </c>
      <c r="AC32" s="389" t="s">
        <v>1167</v>
      </c>
      <c r="AD32" s="346">
        <v>800</v>
      </c>
      <c r="AE32" s="389" t="s">
        <v>1167</v>
      </c>
      <c r="AF32" s="346">
        <v>900</v>
      </c>
      <c r="AG32" s="389" t="s">
        <v>1168</v>
      </c>
      <c r="AH32" s="346">
        <v>1000</v>
      </c>
      <c r="AI32" s="389" t="s">
        <v>1168</v>
      </c>
      <c r="AJ32" s="346">
        <v>1000</v>
      </c>
      <c r="AK32" s="389" t="s">
        <v>1168</v>
      </c>
      <c r="AL32" s="346">
        <v>1000</v>
      </c>
      <c r="AM32" s="346"/>
      <c r="AN32" s="346"/>
      <c r="AO32" s="346"/>
      <c r="AP32" s="346"/>
      <c r="AQ32" s="346"/>
      <c r="AR32" s="346"/>
      <c r="AS32" s="346"/>
      <c r="AT32" s="138">
        <v>1000</v>
      </c>
      <c r="AU32" s="138"/>
      <c r="AV32" s="407" t="s">
        <v>64</v>
      </c>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6"/>
      <c r="IW32" s="126"/>
      <c r="IX32" s="126"/>
      <c r="IY32" s="126"/>
      <c r="IZ32" s="126"/>
      <c r="JA32" s="126"/>
      <c r="JB32" s="126"/>
    </row>
    <row r="33" s="59" customFormat="1" ht="258.95" customHeight="1" outlineLevel="1" spans="1:262">
      <c r="A33" s="346">
        <v>20</v>
      </c>
      <c r="B33" s="347" t="s">
        <v>1169</v>
      </c>
      <c r="C33" s="348" t="s">
        <v>1170</v>
      </c>
      <c r="D33" s="348" t="s">
        <v>351</v>
      </c>
      <c r="E33" s="348" t="s">
        <v>352</v>
      </c>
      <c r="F33" s="348" t="s">
        <v>413</v>
      </c>
      <c r="G33" s="348" t="s">
        <v>539</v>
      </c>
      <c r="H33" s="90" t="s">
        <v>953</v>
      </c>
      <c r="I33" s="348" t="s">
        <v>51</v>
      </c>
      <c r="J33" s="370" t="s">
        <v>1171</v>
      </c>
      <c r="K33" s="137">
        <v>2024</v>
      </c>
      <c r="L33" s="138">
        <v>4950</v>
      </c>
      <c r="M33" s="138">
        <v>4950</v>
      </c>
      <c r="N33" s="370" t="s">
        <v>101</v>
      </c>
      <c r="O33" s="348" t="s">
        <v>1172</v>
      </c>
      <c r="P33" s="346"/>
      <c r="Q33" s="389" t="s">
        <v>1173</v>
      </c>
      <c r="R33" s="346">
        <v>50</v>
      </c>
      <c r="S33" s="389" t="s">
        <v>1173</v>
      </c>
      <c r="T33" s="346">
        <v>100</v>
      </c>
      <c r="U33" s="389" t="s">
        <v>1174</v>
      </c>
      <c r="V33" s="346">
        <v>350</v>
      </c>
      <c r="W33" s="389" t="s">
        <v>1175</v>
      </c>
      <c r="X33" s="346">
        <v>550</v>
      </c>
      <c r="Y33" s="389" t="s">
        <v>1175</v>
      </c>
      <c r="Z33" s="346">
        <v>850</v>
      </c>
      <c r="AA33" s="389" t="s">
        <v>1176</v>
      </c>
      <c r="AB33" s="346">
        <v>1350</v>
      </c>
      <c r="AC33" s="389" t="s">
        <v>1176</v>
      </c>
      <c r="AD33" s="346">
        <v>2150</v>
      </c>
      <c r="AE33" s="389" t="s">
        <v>1177</v>
      </c>
      <c r="AF33" s="346">
        <v>3150</v>
      </c>
      <c r="AG33" s="389" t="s">
        <v>1178</v>
      </c>
      <c r="AH33" s="346">
        <v>4450</v>
      </c>
      <c r="AI33" s="389" t="s">
        <v>406</v>
      </c>
      <c r="AJ33" s="346">
        <v>4950</v>
      </c>
      <c r="AK33" s="389" t="s">
        <v>406</v>
      </c>
      <c r="AL33" s="346">
        <v>4950</v>
      </c>
      <c r="AM33" s="346"/>
      <c r="AN33" s="346"/>
      <c r="AO33" s="346"/>
      <c r="AP33" s="346"/>
      <c r="AQ33" s="346"/>
      <c r="AR33" s="346"/>
      <c r="AS33" s="346"/>
      <c r="AT33" s="138">
        <v>4950</v>
      </c>
      <c r="AU33" s="138"/>
      <c r="AV33" s="407" t="s">
        <v>64</v>
      </c>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6"/>
      <c r="IW33" s="126"/>
      <c r="IX33" s="126"/>
      <c r="IY33" s="126"/>
      <c r="IZ33" s="126"/>
      <c r="JA33" s="126"/>
      <c r="JB33" s="126"/>
    </row>
    <row r="34" s="59" customFormat="1" ht="375" customHeight="1" outlineLevel="1" spans="1:262">
      <c r="A34" s="346">
        <v>21</v>
      </c>
      <c r="B34" s="347" t="s">
        <v>1179</v>
      </c>
      <c r="C34" s="348" t="s">
        <v>1180</v>
      </c>
      <c r="D34" s="348" t="s">
        <v>351</v>
      </c>
      <c r="E34" s="348" t="s">
        <v>352</v>
      </c>
      <c r="F34" s="348" t="s">
        <v>413</v>
      </c>
      <c r="G34" s="348" t="s">
        <v>1181</v>
      </c>
      <c r="H34" s="90" t="s">
        <v>953</v>
      </c>
      <c r="I34" s="348" t="s">
        <v>51</v>
      </c>
      <c r="J34" s="370" t="s">
        <v>1182</v>
      </c>
      <c r="K34" s="137">
        <v>2024</v>
      </c>
      <c r="L34" s="138">
        <v>4000</v>
      </c>
      <c r="M34" s="138">
        <v>4000</v>
      </c>
      <c r="N34" s="370" t="s">
        <v>101</v>
      </c>
      <c r="O34" s="348" t="s">
        <v>1172</v>
      </c>
      <c r="P34" s="346"/>
      <c r="Q34" s="389" t="s">
        <v>1173</v>
      </c>
      <c r="R34" s="346">
        <v>50</v>
      </c>
      <c r="S34" s="389" t="s">
        <v>1173</v>
      </c>
      <c r="T34" s="346">
        <v>150</v>
      </c>
      <c r="U34" s="389" t="s">
        <v>1174</v>
      </c>
      <c r="V34" s="346">
        <v>400</v>
      </c>
      <c r="W34" s="389" t="s">
        <v>1183</v>
      </c>
      <c r="X34" s="346">
        <v>700</v>
      </c>
      <c r="Y34" s="389" t="s">
        <v>1183</v>
      </c>
      <c r="Z34" s="346">
        <v>1050</v>
      </c>
      <c r="AA34" s="389" t="s">
        <v>1176</v>
      </c>
      <c r="AB34" s="346">
        <v>1450</v>
      </c>
      <c r="AC34" s="389" t="s">
        <v>1176</v>
      </c>
      <c r="AD34" s="346">
        <v>1950</v>
      </c>
      <c r="AE34" s="389" t="s">
        <v>1177</v>
      </c>
      <c r="AF34" s="346">
        <v>2750</v>
      </c>
      <c r="AG34" s="389" t="s">
        <v>1177</v>
      </c>
      <c r="AH34" s="346">
        <v>3850</v>
      </c>
      <c r="AI34" s="389" t="s">
        <v>406</v>
      </c>
      <c r="AJ34" s="346">
        <v>4000</v>
      </c>
      <c r="AK34" s="389" t="s">
        <v>406</v>
      </c>
      <c r="AL34" s="346">
        <v>4000</v>
      </c>
      <c r="AM34" s="346"/>
      <c r="AN34" s="346"/>
      <c r="AO34" s="346"/>
      <c r="AP34" s="346"/>
      <c r="AQ34" s="346"/>
      <c r="AR34" s="346"/>
      <c r="AS34" s="346"/>
      <c r="AT34" s="138">
        <v>4000</v>
      </c>
      <c r="AU34" s="138"/>
      <c r="AV34" s="407" t="s">
        <v>64</v>
      </c>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6"/>
      <c r="IW34" s="126"/>
      <c r="IX34" s="126"/>
      <c r="IY34" s="126"/>
      <c r="IZ34" s="126"/>
      <c r="JA34" s="126"/>
      <c r="JB34" s="126"/>
    </row>
    <row r="35" s="59" customFormat="1" ht="167.1" customHeight="1" outlineLevel="1" spans="1:262">
      <c r="A35" s="346">
        <v>22</v>
      </c>
      <c r="B35" s="347" t="s">
        <v>1184</v>
      </c>
      <c r="C35" s="348" t="s">
        <v>1185</v>
      </c>
      <c r="D35" s="348" t="s">
        <v>351</v>
      </c>
      <c r="E35" s="348" t="s">
        <v>352</v>
      </c>
      <c r="F35" s="348" t="s">
        <v>413</v>
      </c>
      <c r="G35" s="348" t="s">
        <v>755</v>
      </c>
      <c r="H35" s="90" t="s">
        <v>953</v>
      </c>
      <c r="I35" s="348" t="s">
        <v>51</v>
      </c>
      <c r="J35" s="370" t="s">
        <v>1186</v>
      </c>
      <c r="K35" s="137">
        <v>2024</v>
      </c>
      <c r="L35" s="138">
        <v>2600</v>
      </c>
      <c r="M35" s="138">
        <v>2600</v>
      </c>
      <c r="N35" s="370" t="s">
        <v>101</v>
      </c>
      <c r="O35" s="348" t="s">
        <v>1151</v>
      </c>
      <c r="P35" s="346">
        <v>50</v>
      </c>
      <c r="Q35" s="389" t="s">
        <v>1152</v>
      </c>
      <c r="R35" s="346">
        <v>150</v>
      </c>
      <c r="S35" s="389" t="s">
        <v>1187</v>
      </c>
      <c r="T35" s="346">
        <v>250</v>
      </c>
      <c r="U35" s="389" t="s">
        <v>1152</v>
      </c>
      <c r="V35" s="346">
        <v>450</v>
      </c>
      <c r="W35" s="389" t="s">
        <v>1188</v>
      </c>
      <c r="X35" s="346">
        <v>700</v>
      </c>
      <c r="Y35" s="389" t="s">
        <v>1189</v>
      </c>
      <c r="Z35" s="346">
        <v>1000</v>
      </c>
      <c r="AA35" s="389" t="s">
        <v>1190</v>
      </c>
      <c r="AB35" s="346">
        <v>1300</v>
      </c>
      <c r="AC35" s="389" t="s">
        <v>1190</v>
      </c>
      <c r="AD35" s="346">
        <v>1600</v>
      </c>
      <c r="AE35" s="389" t="s">
        <v>1190</v>
      </c>
      <c r="AF35" s="346">
        <v>1900</v>
      </c>
      <c r="AG35" s="389" t="s">
        <v>1190</v>
      </c>
      <c r="AH35" s="346">
        <v>2200</v>
      </c>
      <c r="AI35" s="389" t="s">
        <v>406</v>
      </c>
      <c r="AJ35" s="346">
        <v>2600</v>
      </c>
      <c r="AK35" s="389" t="s">
        <v>406</v>
      </c>
      <c r="AL35" s="346">
        <v>2600</v>
      </c>
      <c r="AM35" s="346"/>
      <c r="AN35" s="346"/>
      <c r="AO35" s="346"/>
      <c r="AP35" s="346"/>
      <c r="AQ35" s="346"/>
      <c r="AR35" s="346"/>
      <c r="AS35" s="346"/>
      <c r="AT35" s="138">
        <v>2600</v>
      </c>
      <c r="AU35" s="138"/>
      <c r="AV35" s="407" t="s">
        <v>64</v>
      </c>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6"/>
      <c r="IW35" s="126"/>
      <c r="IX35" s="126"/>
      <c r="IY35" s="126"/>
      <c r="IZ35" s="126"/>
      <c r="JA35" s="126"/>
      <c r="JB35" s="126"/>
    </row>
    <row r="36" s="59" customFormat="1" ht="167.1" customHeight="1" outlineLevel="1" spans="1:262">
      <c r="A36" s="346">
        <v>23</v>
      </c>
      <c r="B36" s="347" t="s">
        <v>1191</v>
      </c>
      <c r="C36" s="348" t="s">
        <v>1192</v>
      </c>
      <c r="D36" s="348" t="s">
        <v>351</v>
      </c>
      <c r="E36" s="348" t="s">
        <v>352</v>
      </c>
      <c r="F36" s="348" t="s">
        <v>413</v>
      </c>
      <c r="G36" s="348" t="s">
        <v>90</v>
      </c>
      <c r="H36" s="90" t="s">
        <v>953</v>
      </c>
      <c r="I36" s="348" t="s">
        <v>51</v>
      </c>
      <c r="J36" s="370" t="s">
        <v>1193</v>
      </c>
      <c r="K36" s="137">
        <v>2024</v>
      </c>
      <c r="L36" s="138">
        <v>3000</v>
      </c>
      <c r="M36" s="138">
        <v>3000</v>
      </c>
      <c r="N36" s="370" t="s">
        <v>101</v>
      </c>
      <c r="O36" s="348" t="s">
        <v>1151</v>
      </c>
      <c r="P36" s="346">
        <v>50</v>
      </c>
      <c r="Q36" s="389" t="s">
        <v>1194</v>
      </c>
      <c r="R36" s="346">
        <v>150</v>
      </c>
      <c r="S36" s="389" t="s">
        <v>1194</v>
      </c>
      <c r="T36" s="346">
        <v>300</v>
      </c>
      <c r="U36" s="389" t="s">
        <v>1176</v>
      </c>
      <c r="V36" s="346">
        <v>500</v>
      </c>
      <c r="W36" s="389" t="s">
        <v>1176</v>
      </c>
      <c r="X36" s="346">
        <v>750</v>
      </c>
      <c r="Y36" s="389" t="s">
        <v>1177</v>
      </c>
      <c r="Z36" s="346">
        <v>1050</v>
      </c>
      <c r="AA36" s="389" t="s">
        <v>1177</v>
      </c>
      <c r="AB36" s="346">
        <v>1400</v>
      </c>
      <c r="AC36" s="389" t="s">
        <v>1195</v>
      </c>
      <c r="AD36" s="346">
        <v>1800</v>
      </c>
      <c r="AE36" s="389" t="s">
        <v>1158</v>
      </c>
      <c r="AF36" s="346">
        <v>2200</v>
      </c>
      <c r="AG36" s="389" t="s">
        <v>1159</v>
      </c>
      <c r="AH36" s="346">
        <v>2700</v>
      </c>
      <c r="AI36" s="389" t="s">
        <v>406</v>
      </c>
      <c r="AJ36" s="346">
        <v>3000</v>
      </c>
      <c r="AK36" s="389" t="s">
        <v>406</v>
      </c>
      <c r="AL36" s="346">
        <v>3000</v>
      </c>
      <c r="AM36" s="346"/>
      <c r="AN36" s="346"/>
      <c r="AO36" s="346"/>
      <c r="AP36" s="346"/>
      <c r="AQ36" s="346"/>
      <c r="AR36" s="346"/>
      <c r="AS36" s="346"/>
      <c r="AT36" s="138">
        <v>3000</v>
      </c>
      <c r="AU36" s="138"/>
      <c r="AV36" s="407" t="s">
        <v>64</v>
      </c>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6"/>
      <c r="IW36" s="126"/>
      <c r="IX36" s="126"/>
      <c r="IY36" s="126"/>
      <c r="IZ36" s="126"/>
      <c r="JA36" s="126"/>
      <c r="JB36" s="126"/>
    </row>
    <row r="37" s="59" customFormat="1" ht="167.1" customHeight="1" outlineLevel="1" spans="1:262">
      <c r="A37" s="346">
        <v>24</v>
      </c>
      <c r="B37" s="347" t="s">
        <v>1196</v>
      </c>
      <c r="C37" s="348" t="s">
        <v>1136</v>
      </c>
      <c r="D37" s="348" t="s">
        <v>351</v>
      </c>
      <c r="E37" s="348" t="s">
        <v>352</v>
      </c>
      <c r="F37" s="348" t="s">
        <v>413</v>
      </c>
      <c r="G37" s="348" t="s">
        <v>49</v>
      </c>
      <c r="H37" s="90" t="s">
        <v>953</v>
      </c>
      <c r="I37" s="348" t="s">
        <v>51</v>
      </c>
      <c r="J37" s="370" t="s">
        <v>1197</v>
      </c>
      <c r="K37" s="137">
        <v>2024</v>
      </c>
      <c r="L37" s="138">
        <v>500</v>
      </c>
      <c r="M37" s="138">
        <v>500</v>
      </c>
      <c r="N37" s="370" t="s">
        <v>101</v>
      </c>
      <c r="O37" s="348" t="s">
        <v>1172</v>
      </c>
      <c r="P37" s="346"/>
      <c r="Q37" s="389" t="s">
        <v>1173</v>
      </c>
      <c r="R37" s="346"/>
      <c r="S37" s="389" t="s">
        <v>1173</v>
      </c>
      <c r="T37" s="346"/>
      <c r="U37" s="389" t="s">
        <v>1174</v>
      </c>
      <c r="V37" s="346">
        <v>50</v>
      </c>
      <c r="W37" s="389" t="s">
        <v>1175</v>
      </c>
      <c r="X37" s="346">
        <v>100</v>
      </c>
      <c r="Y37" s="389" t="s">
        <v>1175</v>
      </c>
      <c r="Z37" s="346">
        <v>150</v>
      </c>
      <c r="AA37" s="389" t="s">
        <v>1176</v>
      </c>
      <c r="AB37" s="346">
        <v>200</v>
      </c>
      <c r="AC37" s="389" t="s">
        <v>1198</v>
      </c>
      <c r="AD37" s="346">
        <v>250</v>
      </c>
      <c r="AE37" s="389" t="s">
        <v>1177</v>
      </c>
      <c r="AF37" s="346">
        <v>300</v>
      </c>
      <c r="AG37" s="389" t="s">
        <v>1178</v>
      </c>
      <c r="AH37" s="346">
        <v>400</v>
      </c>
      <c r="AI37" s="389" t="s">
        <v>406</v>
      </c>
      <c r="AJ37" s="346">
        <v>500</v>
      </c>
      <c r="AK37" s="389" t="s">
        <v>406</v>
      </c>
      <c r="AL37" s="346">
        <v>500</v>
      </c>
      <c r="AM37" s="346"/>
      <c r="AN37" s="346"/>
      <c r="AO37" s="346"/>
      <c r="AP37" s="346"/>
      <c r="AQ37" s="346"/>
      <c r="AR37" s="346"/>
      <c r="AS37" s="346"/>
      <c r="AT37" s="138">
        <v>500</v>
      </c>
      <c r="AU37" s="138"/>
      <c r="AV37" s="407" t="s">
        <v>64</v>
      </c>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6"/>
      <c r="IW37" s="126"/>
      <c r="IX37" s="126"/>
      <c r="IY37" s="126"/>
      <c r="IZ37" s="126"/>
      <c r="JA37" s="126"/>
      <c r="JB37" s="126"/>
    </row>
    <row r="38" s="61" customFormat="1" ht="45" customHeight="1" spans="1:260">
      <c r="A38" s="95" t="s">
        <v>1199</v>
      </c>
      <c r="B38" s="96"/>
      <c r="C38" s="97"/>
      <c r="D38" s="97"/>
      <c r="E38" s="97"/>
      <c r="F38" s="97"/>
      <c r="G38" s="97"/>
      <c r="H38" s="98"/>
      <c r="I38" s="98"/>
      <c r="J38" s="97"/>
      <c r="K38" s="145"/>
      <c r="L38" s="145">
        <f>SUM(L39:L44)</f>
        <v>61336</v>
      </c>
      <c r="M38" s="145">
        <f t="shared" ref="M38:P38" si="19">SUM(M39:M44)</f>
        <v>10484</v>
      </c>
      <c r="N38" s="146"/>
      <c r="O38" s="369"/>
      <c r="P38" s="145">
        <f t="shared" si="19"/>
        <v>0</v>
      </c>
      <c r="Q38" s="369"/>
      <c r="R38" s="145">
        <f t="shared" ref="R38:V38" si="20">SUM(R39:R44)</f>
        <v>150</v>
      </c>
      <c r="S38" s="369"/>
      <c r="T38" s="145">
        <f t="shared" si="20"/>
        <v>290</v>
      </c>
      <c r="U38" s="369"/>
      <c r="V38" s="145">
        <f t="shared" si="20"/>
        <v>789</v>
      </c>
      <c r="W38" s="369"/>
      <c r="X38" s="145">
        <f t="shared" ref="X38:AB38" si="21">SUM(X39:X44)</f>
        <v>969</v>
      </c>
      <c r="Y38" s="369"/>
      <c r="Z38" s="145">
        <f t="shared" si="21"/>
        <v>1249</v>
      </c>
      <c r="AA38" s="369"/>
      <c r="AB38" s="145">
        <f t="shared" si="21"/>
        <v>1889</v>
      </c>
      <c r="AC38" s="369"/>
      <c r="AD38" s="145">
        <f t="shared" ref="AD38:AH38" si="22">SUM(AD39:AD44)</f>
        <v>2659</v>
      </c>
      <c r="AE38" s="369"/>
      <c r="AF38" s="145">
        <f t="shared" si="22"/>
        <v>4619</v>
      </c>
      <c r="AG38" s="369"/>
      <c r="AH38" s="145">
        <f t="shared" si="22"/>
        <v>6529</v>
      </c>
      <c r="AI38" s="369"/>
      <c r="AJ38" s="145">
        <f>SUM(AJ39:AJ44)</f>
        <v>8630</v>
      </c>
      <c r="AK38" s="369"/>
      <c r="AL38" s="145">
        <f>SUM(AL39:AL44)</f>
        <v>10484</v>
      </c>
      <c r="AM38" s="145">
        <f t="shared" ref="AM38:AT38" si="23">SUM(AM39:AM44)</f>
        <v>0</v>
      </c>
      <c r="AN38" s="145">
        <f t="shared" si="23"/>
        <v>0</v>
      </c>
      <c r="AO38" s="145">
        <f t="shared" si="23"/>
        <v>0</v>
      </c>
      <c r="AP38" s="145">
        <f t="shared" si="23"/>
        <v>0</v>
      </c>
      <c r="AQ38" s="145">
        <f t="shared" si="23"/>
        <v>0</v>
      </c>
      <c r="AR38" s="145">
        <f t="shared" si="23"/>
        <v>3784</v>
      </c>
      <c r="AS38" s="145">
        <f t="shared" si="23"/>
        <v>0</v>
      </c>
      <c r="AT38" s="145">
        <f t="shared" si="23"/>
        <v>6700</v>
      </c>
      <c r="AU38" s="145"/>
      <c r="AV38" s="413"/>
      <c r="AW38" s="413"/>
      <c r="AX38" s="413"/>
      <c r="AY38" s="413"/>
      <c r="AZ38" s="413"/>
      <c r="BA38" s="413"/>
      <c r="BB38" s="413"/>
      <c r="BC38" s="413"/>
      <c r="BD38" s="413"/>
      <c r="BE38" s="413"/>
      <c r="BF38" s="413"/>
      <c r="BG38" s="413"/>
      <c r="BH38" s="413"/>
      <c r="BI38" s="413"/>
      <c r="BJ38" s="413"/>
      <c r="BK38" s="413"/>
      <c r="BL38" s="413"/>
      <c r="BM38" s="413"/>
      <c r="BN38" s="413"/>
      <c r="BO38" s="413"/>
      <c r="BP38" s="413"/>
      <c r="BQ38" s="413"/>
      <c r="BR38" s="413"/>
      <c r="BS38" s="413"/>
      <c r="BT38" s="413"/>
      <c r="BU38" s="413"/>
      <c r="BV38" s="413"/>
      <c r="BW38" s="413"/>
      <c r="BX38" s="413"/>
      <c r="BY38" s="413"/>
      <c r="BZ38" s="413"/>
      <c r="CA38" s="413"/>
      <c r="CB38" s="413"/>
      <c r="CC38" s="413"/>
      <c r="CD38" s="413"/>
      <c r="CE38" s="413"/>
      <c r="CF38" s="413"/>
      <c r="CG38" s="413"/>
      <c r="CH38" s="413"/>
      <c r="CI38" s="413"/>
      <c r="CJ38" s="413"/>
      <c r="CK38" s="413"/>
      <c r="CL38" s="413"/>
      <c r="CM38" s="413"/>
      <c r="CN38" s="413"/>
      <c r="CO38" s="413"/>
      <c r="CP38" s="413"/>
      <c r="CQ38" s="413"/>
      <c r="CR38" s="413"/>
      <c r="CS38" s="413"/>
      <c r="CT38" s="413"/>
      <c r="CU38" s="413"/>
      <c r="CV38" s="413"/>
      <c r="CW38" s="413"/>
      <c r="CX38" s="413"/>
      <c r="CY38" s="413"/>
      <c r="CZ38" s="413"/>
      <c r="DA38" s="413"/>
      <c r="DB38" s="413"/>
      <c r="DC38" s="413"/>
      <c r="DD38" s="413"/>
      <c r="DE38" s="413"/>
      <c r="DF38" s="413"/>
      <c r="DG38" s="413"/>
      <c r="DH38" s="413"/>
      <c r="DI38" s="413"/>
      <c r="DJ38" s="413"/>
      <c r="DK38" s="413"/>
      <c r="DL38" s="413"/>
      <c r="DM38" s="413"/>
      <c r="DN38" s="413"/>
      <c r="DO38" s="413"/>
      <c r="DP38" s="413"/>
      <c r="DQ38" s="413"/>
      <c r="DR38" s="413"/>
      <c r="DS38" s="413"/>
      <c r="DT38" s="413"/>
      <c r="DU38" s="413"/>
      <c r="DV38" s="413"/>
      <c r="DW38" s="413"/>
      <c r="DX38" s="413"/>
      <c r="DY38" s="413"/>
      <c r="DZ38" s="413"/>
      <c r="EA38" s="413"/>
      <c r="EB38" s="413"/>
      <c r="EC38" s="413"/>
      <c r="ED38" s="413"/>
      <c r="EE38" s="413"/>
      <c r="EF38" s="413"/>
      <c r="EG38" s="413"/>
      <c r="EH38" s="413"/>
      <c r="EI38" s="413"/>
      <c r="EJ38" s="413"/>
      <c r="EK38" s="413"/>
      <c r="EL38" s="413"/>
      <c r="EM38" s="413"/>
      <c r="EN38" s="413"/>
      <c r="EO38" s="413"/>
      <c r="EP38" s="413"/>
      <c r="EQ38" s="413"/>
      <c r="ER38" s="413"/>
      <c r="ES38" s="413"/>
      <c r="ET38" s="413"/>
      <c r="EU38" s="413"/>
      <c r="EV38" s="413"/>
      <c r="EW38" s="413"/>
      <c r="EX38" s="413"/>
      <c r="EY38" s="413"/>
      <c r="EZ38" s="413"/>
      <c r="FA38" s="413"/>
      <c r="FB38" s="413"/>
      <c r="FC38" s="413"/>
      <c r="FD38" s="413"/>
      <c r="FE38" s="413"/>
      <c r="FF38" s="413"/>
      <c r="FG38" s="413"/>
      <c r="FH38" s="413"/>
      <c r="FI38" s="413"/>
      <c r="FJ38" s="413"/>
      <c r="FK38" s="413"/>
      <c r="FL38" s="413"/>
      <c r="FM38" s="413"/>
      <c r="FN38" s="413"/>
      <c r="FO38" s="413"/>
      <c r="FP38" s="413"/>
      <c r="FQ38" s="413"/>
      <c r="FR38" s="413"/>
      <c r="FS38" s="413"/>
      <c r="FT38" s="413"/>
      <c r="FU38" s="413"/>
      <c r="FV38" s="413"/>
      <c r="FW38" s="413"/>
      <c r="FX38" s="413"/>
      <c r="FY38" s="413"/>
      <c r="FZ38" s="413"/>
      <c r="GA38" s="413"/>
      <c r="GB38" s="413"/>
      <c r="GC38" s="413"/>
      <c r="GD38" s="413"/>
      <c r="GE38" s="413"/>
      <c r="GF38" s="413"/>
      <c r="GG38" s="413"/>
      <c r="GH38" s="413"/>
      <c r="GI38" s="413"/>
      <c r="GJ38" s="413"/>
      <c r="GK38" s="413"/>
      <c r="GL38" s="413"/>
      <c r="GM38" s="413"/>
      <c r="GN38" s="413"/>
      <c r="GO38" s="413"/>
      <c r="GP38" s="413"/>
      <c r="GQ38" s="413"/>
      <c r="GR38" s="413"/>
      <c r="GS38" s="413"/>
      <c r="GT38" s="413"/>
      <c r="GU38" s="413"/>
      <c r="GV38" s="413"/>
      <c r="GW38" s="413"/>
      <c r="GX38" s="413"/>
      <c r="GY38" s="413"/>
      <c r="GZ38" s="413"/>
      <c r="HA38" s="413"/>
      <c r="HB38" s="413"/>
      <c r="HC38" s="413"/>
      <c r="HD38" s="413"/>
      <c r="HE38" s="413"/>
      <c r="HF38" s="413"/>
      <c r="HG38" s="413"/>
      <c r="HH38" s="413"/>
      <c r="HI38" s="413"/>
      <c r="HJ38" s="413"/>
      <c r="HK38" s="413"/>
      <c r="HL38" s="413"/>
      <c r="HM38" s="413"/>
      <c r="HN38" s="413"/>
      <c r="HO38" s="413"/>
      <c r="HP38" s="413"/>
      <c r="HQ38" s="413"/>
      <c r="HR38" s="413"/>
      <c r="HS38" s="413"/>
      <c r="HT38" s="413"/>
      <c r="HU38" s="413"/>
      <c r="HV38" s="413"/>
      <c r="HW38" s="413"/>
      <c r="HX38" s="413"/>
      <c r="HY38" s="413"/>
      <c r="HZ38" s="413"/>
      <c r="IA38" s="413"/>
      <c r="IB38" s="413"/>
      <c r="IC38" s="413"/>
      <c r="ID38" s="413"/>
      <c r="IE38" s="413"/>
      <c r="IF38" s="413"/>
      <c r="IG38" s="413"/>
      <c r="IH38" s="413"/>
      <c r="II38" s="413"/>
      <c r="IJ38" s="413"/>
      <c r="IK38" s="413"/>
      <c r="IL38" s="413"/>
      <c r="IM38" s="413"/>
      <c r="IN38" s="413"/>
      <c r="IO38" s="413"/>
      <c r="IP38" s="413"/>
      <c r="IQ38" s="413"/>
      <c r="IR38" s="413"/>
      <c r="IS38" s="413"/>
      <c r="IT38" s="132"/>
      <c r="IU38" s="132"/>
      <c r="IV38" s="132"/>
      <c r="IW38" s="132"/>
      <c r="IX38" s="132"/>
      <c r="IY38" s="132"/>
      <c r="IZ38" s="132"/>
    </row>
    <row r="39" s="59" customFormat="1" ht="120.95" customHeight="1" outlineLevel="1" spans="1:260">
      <c r="A39" s="79">
        <v>25</v>
      </c>
      <c r="B39" s="87" t="s">
        <v>1200</v>
      </c>
      <c r="C39" s="350" t="s">
        <v>360</v>
      </c>
      <c r="D39" s="350" t="s">
        <v>360</v>
      </c>
      <c r="E39" s="350" t="s">
        <v>361</v>
      </c>
      <c r="F39" s="102" t="s">
        <v>128</v>
      </c>
      <c r="G39" s="88" t="s">
        <v>49</v>
      </c>
      <c r="H39" s="90" t="s">
        <v>953</v>
      </c>
      <c r="I39" s="350" t="s">
        <v>31</v>
      </c>
      <c r="J39" s="87" t="s">
        <v>1201</v>
      </c>
      <c r="K39" s="137" t="s">
        <v>1053</v>
      </c>
      <c r="L39" s="79">
        <v>25356</v>
      </c>
      <c r="M39" s="79">
        <v>2536</v>
      </c>
      <c r="N39" s="120" t="s">
        <v>1202</v>
      </c>
      <c r="O39" s="378" t="s">
        <v>1203</v>
      </c>
      <c r="P39" s="138">
        <v>0</v>
      </c>
      <c r="Q39" s="378" t="s">
        <v>1203</v>
      </c>
      <c r="R39" s="138">
        <v>0</v>
      </c>
      <c r="S39" s="378" t="s">
        <v>1203</v>
      </c>
      <c r="T39" s="138">
        <v>0</v>
      </c>
      <c r="U39" s="378" t="s">
        <v>1203</v>
      </c>
      <c r="V39" s="138">
        <v>254</v>
      </c>
      <c r="W39" s="378" t="s">
        <v>1203</v>
      </c>
      <c r="X39" s="138">
        <v>254</v>
      </c>
      <c r="Y39" s="378" t="s">
        <v>1203</v>
      </c>
      <c r="Z39" s="138">
        <v>254</v>
      </c>
      <c r="AA39" s="378" t="s">
        <v>1204</v>
      </c>
      <c r="AB39" s="138">
        <v>254</v>
      </c>
      <c r="AC39" s="378" t="s">
        <v>1204</v>
      </c>
      <c r="AD39" s="138">
        <v>254</v>
      </c>
      <c r="AE39" s="378" t="s">
        <v>1205</v>
      </c>
      <c r="AF39" s="138">
        <v>754</v>
      </c>
      <c r="AG39" s="378" t="s">
        <v>1205</v>
      </c>
      <c r="AH39" s="138">
        <v>1154</v>
      </c>
      <c r="AI39" s="378" t="s">
        <v>1205</v>
      </c>
      <c r="AJ39" s="138">
        <v>2000</v>
      </c>
      <c r="AK39" s="378" t="s">
        <v>1205</v>
      </c>
      <c r="AL39" s="138">
        <v>2536</v>
      </c>
      <c r="AM39" s="79"/>
      <c r="AN39" s="79"/>
      <c r="AO39" s="79"/>
      <c r="AP39" s="79"/>
      <c r="AQ39" s="79"/>
      <c r="AR39" s="79">
        <v>2536</v>
      </c>
      <c r="AS39" s="79"/>
      <c r="AT39" s="79"/>
      <c r="AU39" s="402"/>
      <c r="AV39" s="407" t="s">
        <v>152</v>
      </c>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c r="IN39" s="129"/>
      <c r="IO39" s="129"/>
      <c r="IP39" s="129"/>
      <c r="IQ39" s="129"/>
      <c r="IR39" s="129"/>
      <c r="IS39" s="129"/>
      <c r="IT39" s="126"/>
      <c r="IU39" s="126"/>
      <c r="IV39" s="126"/>
      <c r="IW39" s="126"/>
      <c r="IX39" s="126"/>
      <c r="IY39" s="126"/>
      <c r="IZ39" s="126"/>
    </row>
    <row r="40" s="59" customFormat="1" ht="120.95" customHeight="1" outlineLevel="1" spans="1:260">
      <c r="A40" s="79">
        <v>26</v>
      </c>
      <c r="B40" s="87" t="s">
        <v>1206</v>
      </c>
      <c r="C40" s="350" t="s">
        <v>360</v>
      </c>
      <c r="D40" s="350" t="s">
        <v>360</v>
      </c>
      <c r="E40" s="350" t="s">
        <v>361</v>
      </c>
      <c r="F40" s="102" t="s">
        <v>128</v>
      </c>
      <c r="G40" s="88" t="s">
        <v>49</v>
      </c>
      <c r="H40" s="90" t="s">
        <v>953</v>
      </c>
      <c r="I40" s="350" t="s">
        <v>31</v>
      </c>
      <c r="J40" s="87" t="s">
        <v>1207</v>
      </c>
      <c r="K40" s="137" t="s">
        <v>1053</v>
      </c>
      <c r="L40" s="79">
        <v>12480</v>
      </c>
      <c r="M40" s="79">
        <v>1248</v>
      </c>
      <c r="N40" s="120" t="s">
        <v>1208</v>
      </c>
      <c r="O40" s="378" t="s">
        <v>1203</v>
      </c>
      <c r="P40" s="138">
        <v>0</v>
      </c>
      <c r="Q40" s="378" t="s">
        <v>1203</v>
      </c>
      <c r="R40" s="138">
        <v>0</v>
      </c>
      <c r="S40" s="378" t="s">
        <v>1203</v>
      </c>
      <c r="T40" s="138">
        <v>0</v>
      </c>
      <c r="U40" s="378" t="s">
        <v>1203</v>
      </c>
      <c r="V40" s="138">
        <v>125</v>
      </c>
      <c r="W40" s="378" t="s">
        <v>1203</v>
      </c>
      <c r="X40" s="138">
        <v>125</v>
      </c>
      <c r="Y40" s="378" t="s">
        <v>1203</v>
      </c>
      <c r="Z40" s="138">
        <v>125</v>
      </c>
      <c r="AA40" s="378" t="s">
        <v>1204</v>
      </c>
      <c r="AB40" s="138">
        <v>125</v>
      </c>
      <c r="AC40" s="378" t="s">
        <v>1204</v>
      </c>
      <c r="AD40" s="138">
        <v>125</v>
      </c>
      <c r="AE40" s="378" t="s">
        <v>1205</v>
      </c>
      <c r="AF40" s="138">
        <v>425</v>
      </c>
      <c r="AG40" s="378" t="s">
        <v>1205</v>
      </c>
      <c r="AH40" s="138">
        <v>825</v>
      </c>
      <c r="AI40" s="378" t="s">
        <v>1205</v>
      </c>
      <c r="AJ40" s="138">
        <v>1000</v>
      </c>
      <c r="AK40" s="378" t="s">
        <v>1205</v>
      </c>
      <c r="AL40" s="138">
        <v>1248</v>
      </c>
      <c r="AM40" s="79"/>
      <c r="AN40" s="79"/>
      <c r="AO40" s="79"/>
      <c r="AP40" s="79"/>
      <c r="AQ40" s="79"/>
      <c r="AR40" s="79">
        <v>1248</v>
      </c>
      <c r="AS40" s="79"/>
      <c r="AT40" s="79"/>
      <c r="AU40" s="402"/>
      <c r="AV40" s="407" t="s">
        <v>152</v>
      </c>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6"/>
      <c r="IU40" s="126"/>
      <c r="IV40" s="126"/>
      <c r="IW40" s="126"/>
      <c r="IX40" s="126"/>
      <c r="IY40" s="126"/>
      <c r="IZ40" s="126"/>
    </row>
    <row r="41" s="59" customFormat="1" ht="120.95" customHeight="1" outlineLevel="1" spans="1:260">
      <c r="A41" s="79">
        <v>27</v>
      </c>
      <c r="B41" s="87" t="s">
        <v>1209</v>
      </c>
      <c r="C41" s="88" t="s">
        <v>1210</v>
      </c>
      <c r="D41" s="88" t="s">
        <v>360</v>
      </c>
      <c r="E41" s="88" t="s">
        <v>361</v>
      </c>
      <c r="F41" s="102" t="s">
        <v>128</v>
      </c>
      <c r="G41" s="88" t="s">
        <v>49</v>
      </c>
      <c r="H41" s="90" t="s">
        <v>953</v>
      </c>
      <c r="I41" s="88" t="s">
        <v>51</v>
      </c>
      <c r="J41" s="149" t="s">
        <v>1211</v>
      </c>
      <c r="K41" s="137" t="s">
        <v>1212</v>
      </c>
      <c r="L41" s="79">
        <v>15500</v>
      </c>
      <c r="M41" s="79">
        <v>5000</v>
      </c>
      <c r="N41" s="171" t="s">
        <v>1213</v>
      </c>
      <c r="O41" s="348" t="s">
        <v>1214</v>
      </c>
      <c r="P41" s="138">
        <v>0</v>
      </c>
      <c r="Q41" s="348" t="s">
        <v>1215</v>
      </c>
      <c r="R41" s="138">
        <v>0</v>
      </c>
      <c r="S41" s="348" t="s">
        <v>1216</v>
      </c>
      <c r="T41" s="138">
        <v>20</v>
      </c>
      <c r="U41" s="348" t="s">
        <v>1217</v>
      </c>
      <c r="V41" s="138">
        <v>40</v>
      </c>
      <c r="W41" s="348" t="s">
        <v>1218</v>
      </c>
      <c r="X41" s="138">
        <v>60</v>
      </c>
      <c r="Y41" s="348" t="s">
        <v>1219</v>
      </c>
      <c r="Z41" s="138">
        <v>100</v>
      </c>
      <c r="AA41" s="348" t="s">
        <v>1220</v>
      </c>
      <c r="AB41" s="138">
        <v>500</v>
      </c>
      <c r="AC41" s="348" t="s">
        <v>1221</v>
      </c>
      <c r="AD41" s="138">
        <v>1000</v>
      </c>
      <c r="AE41" s="348" t="s">
        <v>1222</v>
      </c>
      <c r="AF41" s="138">
        <v>2000</v>
      </c>
      <c r="AG41" s="348" t="s">
        <v>1223</v>
      </c>
      <c r="AH41" s="138">
        <v>3000</v>
      </c>
      <c r="AI41" s="348" t="s">
        <v>1224</v>
      </c>
      <c r="AJ41" s="138">
        <v>4000</v>
      </c>
      <c r="AK41" s="348" t="s">
        <v>1225</v>
      </c>
      <c r="AL41" s="138">
        <v>5000</v>
      </c>
      <c r="AM41" s="79"/>
      <c r="AN41" s="79"/>
      <c r="AO41" s="79"/>
      <c r="AP41" s="79"/>
      <c r="AQ41" s="79"/>
      <c r="AR41" s="79"/>
      <c r="AS41" s="79"/>
      <c r="AT41" s="79">
        <v>5000</v>
      </c>
      <c r="AU41" s="402"/>
      <c r="AV41" s="407" t="s">
        <v>122</v>
      </c>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6"/>
      <c r="IU41" s="126"/>
      <c r="IV41" s="126"/>
      <c r="IW41" s="126"/>
      <c r="IX41" s="126"/>
      <c r="IY41" s="126"/>
      <c r="IZ41" s="126"/>
    </row>
    <row r="42" s="59" customFormat="1" ht="120.95" customHeight="1" outlineLevel="1" spans="1:260">
      <c r="A42" s="79">
        <v>28</v>
      </c>
      <c r="B42" s="87" t="s">
        <v>1226</v>
      </c>
      <c r="C42" s="88" t="s">
        <v>1227</v>
      </c>
      <c r="D42" s="88" t="s">
        <v>360</v>
      </c>
      <c r="E42" s="88" t="s">
        <v>361</v>
      </c>
      <c r="F42" s="102" t="s">
        <v>128</v>
      </c>
      <c r="G42" s="88" t="s">
        <v>1228</v>
      </c>
      <c r="H42" s="90" t="s">
        <v>953</v>
      </c>
      <c r="I42" s="88" t="s">
        <v>51</v>
      </c>
      <c r="J42" s="149" t="s">
        <v>1229</v>
      </c>
      <c r="K42" s="137" t="s">
        <v>1053</v>
      </c>
      <c r="L42" s="79">
        <v>3500</v>
      </c>
      <c r="M42" s="79">
        <v>400</v>
      </c>
      <c r="N42" s="171" t="s">
        <v>1230</v>
      </c>
      <c r="O42" s="348" t="s">
        <v>1231</v>
      </c>
      <c r="P42" s="138">
        <v>0</v>
      </c>
      <c r="Q42" s="348" t="s">
        <v>1231</v>
      </c>
      <c r="R42" s="138">
        <v>0</v>
      </c>
      <c r="S42" s="348" t="s">
        <v>1232</v>
      </c>
      <c r="T42" s="138">
        <v>30</v>
      </c>
      <c r="U42" s="348" t="s">
        <v>1233</v>
      </c>
      <c r="V42" s="138">
        <v>80</v>
      </c>
      <c r="W42" s="348" t="s">
        <v>1234</v>
      </c>
      <c r="X42" s="138">
        <v>130</v>
      </c>
      <c r="Y42" s="348" t="s">
        <v>1235</v>
      </c>
      <c r="Z42" s="138">
        <v>150</v>
      </c>
      <c r="AA42" s="348" t="s">
        <v>1236</v>
      </c>
      <c r="AB42" s="138">
        <v>170</v>
      </c>
      <c r="AC42" s="348" t="s">
        <v>1237</v>
      </c>
      <c r="AD42" s="138">
        <v>240</v>
      </c>
      <c r="AE42" s="348" t="s">
        <v>1237</v>
      </c>
      <c r="AF42" s="138">
        <v>310</v>
      </c>
      <c r="AG42" s="348" t="s">
        <v>1238</v>
      </c>
      <c r="AH42" s="138">
        <v>370</v>
      </c>
      <c r="AI42" s="348" t="s">
        <v>1238</v>
      </c>
      <c r="AJ42" s="138">
        <v>390</v>
      </c>
      <c r="AK42" s="348" t="s">
        <v>1239</v>
      </c>
      <c r="AL42" s="138">
        <v>400</v>
      </c>
      <c r="AM42" s="79"/>
      <c r="AN42" s="79"/>
      <c r="AO42" s="79"/>
      <c r="AP42" s="79"/>
      <c r="AQ42" s="79"/>
      <c r="AR42" s="79"/>
      <c r="AS42" s="79"/>
      <c r="AT42" s="79">
        <v>400</v>
      </c>
      <c r="AU42" s="402"/>
      <c r="AV42" s="407" t="s">
        <v>64</v>
      </c>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6"/>
      <c r="IU42" s="126"/>
      <c r="IV42" s="126"/>
      <c r="IW42" s="126"/>
      <c r="IX42" s="126"/>
      <c r="IY42" s="126"/>
      <c r="IZ42" s="126"/>
    </row>
    <row r="43" s="59" customFormat="1" ht="120.95" customHeight="1" outlineLevel="1" spans="1:260">
      <c r="A43" s="79">
        <v>29</v>
      </c>
      <c r="B43" s="87" t="s">
        <v>1240</v>
      </c>
      <c r="C43" s="88" t="s">
        <v>1241</v>
      </c>
      <c r="D43" s="88" t="s">
        <v>360</v>
      </c>
      <c r="E43" s="88" t="s">
        <v>361</v>
      </c>
      <c r="F43" s="102" t="s">
        <v>128</v>
      </c>
      <c r="G43" s="88" t="s">
        <v>1181</v>
      </c>
      <c r="H43" s="90" t="s">
        <v>953</v>
      </c>
      <c r="I43" s="88" t="s">
        <v>51</v>
      </c>
      <c r="J43" s="149" t="s">
        <v>1242</v>
      </c>
      <c r="K43" s="137" t="s">
        <v>1053</v>
      </c>
      <c r="L43" s="79">
        <v>1500</v>
      </c>
      <c r="M43" s="79">
        <v>300</v>
      </c>
      <c r="N43" s="171" t="s">
        <v>1243</v>
      </c>
      <c r="O43" s="348" t="s">
        <v>1244</v>
      </c>
      <c r="P43" s="138">
        <v>0</v>
      </c>
      <c r="Q43" s="348" t="s">
        <v>1245</v>
      </c>
      <c r="R43" s="138">
        <v>100</v>
      </c>
      <c r="S43" s="348" t="s">
        <v>1246</v>
      </c>
      <c r="T43" s="138">
        <v>120</v>
      </c>
      <c r="U43" s="348" t="s">
        <v>1246</v>
      </c>
      <c r="V43" s="138">
        <v>140</v>
      </c>
      <c r="W43" s="348" t="s">
        <v>1247</v>
      </c>
      <c r="X43" s="138">
        <v>180</v>
      </c>
      <c r="Y43" s="348" t="s">
        <v>1248</v>
      </c>
      <c r="Z43" s="138">
        <v>200</v>
      </c>
      <c r="AA43" s="348" t="s">
        <v>1249</v>
      </c>
      <c r="AB43" s="138">
        <v>220</v>
      </c>
      <c r="AC43" s="348" t="s">
        <v>1250</v>
      </c>
      <c r="AD43" s="138">
        <v>240</v>
      </c>
      <c r="AE43" s="348" t="s">
        <v>1251</v>
      </c>
      <c r="AF43" s="138">
        <v>260</v>
      </c>
      <c r="AG43" s="348" t="s">
        <v>1252</v>
      </c>
      <c r="AH43" s="138">
        <v>280</v>
      </c>
      <c r="AI43" s="348" t="s">
        <v>1252</v>
      </c>
      <c r="AJ43" s="138">
        <v>290</v>
      </c>
      <c r="AK43" s="348" t="s">
        <v>1252</v>
      </c>
      <c r="AL43" s="138">
        <v>300</v>
      </c>
      <c r="AM43" s="79"/>
      <c r="AN43" s="79"/>
      <c r="AO43" s="79"/>
      <c r="AP43" s="79"/>
      <c r="AQ43" s="79"/>
      <c r="AR43" s="79"/>
      <c r="AS43" s="79"/>
      <c r="AT43" s="79">
        <v>300</v>
      </c>
      <c r="AU43" s="402"/>
      <c r="AV43" s="407" t="s">
        <v>64</v>
      </c>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c r="GU43" s="129"/>
      <c r="GV43" s="129"/>
      <c r="GW43" s="129"/>
      <c r="GX43" s="129"/>
      <c r="GY43" s="129"/>
      <c r="GZ43" s="129"/>
      <c r="HA43" s="129"/>
      <c r="HB43" s="129"/>
      <c r="HC43" s="129"/>
      <c r="HD43" s="129"/>
      <c r="HE43" s="129"/>
      <c r="HF43" s="129"/>
      <c r="HG43" s="129"/>
      <c r="HH43" s="129"/>
      <c r="HI43" s="129"/>
      <c r="HJ43" s="129"/>
      <c r="HK43" s="129"/>
      <c r="HL43" s="129"/>
      <c r="HM43" s="129"/>
      <c r="HN43" s="129"/>
      <c r="HO43" s="129"/>
      <c r="HP43" s="129"/>
      <c r="HQ43" s="129"/>
      <c r="HR43" s="129"/>
      <c r="HS43" s="129"/>
      <c r="HT43" s="129"/>
      <c r="HU43" s="129"/>
      <c r="HV43" s="129"/>
      <c r="HW43" s="129"/>
      <c r="HX43" s="129"/>
      <c r="HY43" s="129"/>
      <c r="HZ43" s="129"/>
      <c r="IA43" s="129"/>
      <c r="IB43" s="129"/>
      <c r="IC43" s="129"/>
      <c r="ID43" s="129"/>
      <c r="IE43" s="129"/>
      <c r="IF43" s="129"/>
      <c r="IG43" s="129"/>
      <c r="IH43" s="129"/>
      <c r="II43" s="129"/>
      <c r="IJ43" s="129"/>
      <c r="IK43" s="129"/>
      <c r="IL43" s="129"/>
      <c r="IM43" s="129"/>
      <c r="IN43" s="129"/>
      <c r="IO43" s="129"/>
      <c r="IP43" s="129"/>
      <c r="IQ43" s="129"/>
      <c r="IR43" s="129"/>
      <c r="IS43" s="129"/>
      <c r="IT43" s="126"/>
      <c r="IU43" s="126"/>
      <c r="IV43" s="126"/>
      <c r="IW43" s="126"/>
      <c r="IX43" s="126"/>
      <c r="IY43" s="126"/>
      <c r="IZ43" s="126"/>
    </row>
    <row r="44" s="59" customFormat="1" ht="120.95" customHeight="1" outlineLevel="1" spans="1:260">
      <c r="A44" s="79">
        <v>30</v>
      </c>
      <c r="B44" s="87" t="s">
        <v>1253</v>
      </c>
      <c r="C44" s="88" t="s">
        <v>1254</v>
      </c>
      <c r="D44" s="88" t="s">
        <v>360</v>
      </c>
      <c r="E44" s="88" t="s">
        <v>361</v>
      </c>
      <c r="F44" s="102" t="s">
        <v>128</v>
      </c>
      <c r="G44" s="88" t="s">
        <v>1255</v>
      </c>
      <c r="H44" s="90" t="s">
        <v>953</v>
      </c>
      <c r="I44" s="88" t="s">
        <v>51</v>
      </c>
      <c r="J44" s="149" t="s">
        <v>1256</v>
      </c>
      <c r="K44" s="137" t="s">
        <v>1053</v>
      </c>
      <c r="L44" s="79">
        <v>3000</v>
      </c>
      <c r="M44" s="79">
        <v>1000</v>
      </c>
      <c r="N44" s="171" t="s">
        <v>1257</v>
      </c>
      <c r="O44" s="348" t="s">
        <v>1258</v>
      </c>
      <c r="P44" s="138">
        <v>0</v>
      </c>
      <c r="Q44" s="348" t="s">
        <v>1259</v>
      </c>
      <c r="R44" s="138">
        <v>50</v>
      </c>
      <c r="S44" s="348" t="s">
        <v>1260</v>
      </c>
      <c r="T44" s="138">
        <v>120</v>
      </c>
      <c r="U44" s="390" t="s">
        <v>389</v>
      </c>
      <c r="V44" s="138">
        <v>150</v>
      </c>
      <c r="W44" s="390" t="s">
        <v>1261</v>
      </c>
      <c r="X44" s="138">
        <v>220</v>
      </c>
      <c r="Y44" s="390" t="s">
        <v>1261</v>
      </c>
      <c r="Z44" s="138">
        <v>420</v>
      </c>
      <c r="AA44" s="390" t="s">
        <v>1261</v>
      </c>
      <c r="AB44" s="138">
        <v>620</v>
      </c>
      <c r="AC44" s="390" t="s">
        <v>1262</v>
      </c>
      <c r="AD44" s="138">
        <v>800</v>
      </c>
      <c r="AE44" s="390" t="s">
        <v>1261</v>
      </c>
      <c r="AF44" s="138">
        <v>870</v>
      </c>
      <c r="AG44" s="390" t="s">
        <v>405</v>
      </c>
      <c r="AH44" s="138">
        <v>900</v>
      </c>
      <c r="AI44" s="390" t="s">
        <v>406</v>
      </c>
      <c r="AJ44" s="138">
        <v>950</v>
      </c>
      <c r="AK44" s="390" t="s">
        <v>407</v>
      </c>
      <c r="AL44" s="138">
        <v>1000</v>
      </c>
      <c r="AM44" s="79"/>
      <c r="AN44" s="79"/>
      <c r="AO44" s="79"/>
      <c r="AP44" s="79"/>
      <c r="AQ44" s="79"/>
      <c r="AR44" s="79"/>
      <c r="AS44" s="79"/>
      <c r="AT44" s="79">
        <v>1000</v>
      </c>
      <c r="AU44" s="402"/>
      <c r="AV44" s="407" t="s">
        <v>64</v>
      </c>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c r="EX44" s="129"/>
      <c r="EY44" s="129"/>
      <c r="EZ44" s="129"/>
      <c r="FA44" s="129"/>
      <c r="FB44" s="129"/>
      <c r="FC44" s="129"/>
      <c r="FD44" s="129"/>
      <c r="FE44" s="129"/>
      <c r="FF44" s="129"/>
      <c r="FG44" s="129"/>
      <c r="FH44" s="129"/>
      <c r="FI44" s="129"/>
      <c r="FJ44" s="129"/>
      <c r="FK44" s="129"/>
      <c r="FL44" s="129"/>
      <c r="FM44" s="129"/>
      <c r="FN44" s="129"/>
      <c r="FO44" s="129"/>
      <c r="FP44" s="129"/>
      <c r="FQ44" s="129"/>
      <c r="FR44" s="129"/>
      <c r="FS44" s="129"/>
      <c r="FT44" s="129"/>
      <c r="FU44" s="129"/>
      <c r="FV44" s="129"/>
      <c r="FW44" s="129"/>
      <c r="FX44" s="129"/>
      <c r="FY44" s="129"/>
      <c r="FZ44" s="129"/>
      <c r="GA44" s="129"/>
      <c r="GB44" s="129"/>
      <c r="GC44" s="129"/>
      <c r="GD44" s="129"/>
      <c r="GE44" s="129"/>
      <c r="GF44" s="129"/>
      <c r="GG44" s="129"/>
      <c r="GH44" s="129"/>
      <c r="GI44" s="129"/>
      <c r="GJ44" s="129"/>
      <c r="GK44" s="129"/>
      <c r="GL44" s="129"/>
      <c r="GM44" s="129"/>
      <c r="GN44" s="129"/>
      <c r="GO44" s="129"/>
      <c r="GP44" s="129"/>
      <c r="GQ44" s="129"/>
      <c r="GR44" s="129"/>
      <c r="GS44" s="129"/>
      <c r="GT44" s="129"/>
      <c r="GU44" s="129"/>
      <c r="GV44" s="129"/>
      <c r="GW44" s="129"/>
      <c r="GX44" s="129"/>
      <c r="GY44" s="129"/>
      <c r="GZ44" s="129"/>
      <c r="HA44" s="129"/>
      <c r="HB44" s="129"/>
      <c r="HC44" s="129"/>
      <c r="HD44" s="129"/>
      <c r="HE44" s="129"/>
      <c r="HF44" s="129"/>
      <c r="HG44" s="129"/>
      <c r="HH44" s="129"/>
      <c r="HI44" s="129"/>
      <c r="HJ44" s="129"/>
      <c r="HK44" s="129"/>
      <c r="HL44" s="129"/>
      <c r="HM44" s="129"/>
      <c r="HN44" s="129"/>
      <c r="HO44" s="129"/>
      <c r="HP44" s="129"/>
      <c r="HQ44" s="129"/>
      <c r="HR44" s="129"/>
      <c r="HS44" s="129"/>
      <c r="HT44" s="129"/>
      <c r="HU44" s="129"/>
      <c r="HV44" s="129"/>
      <c r="HW44" s="129"/>
      <c r="HX44" s="129"/>
      <c r="HY44" s="129"/>
      <c r="HZ44" s="129"/>
      <c r="IA44" s="129"/>
      <c r="IB44" s="129"/>
      <c r="IC44" s="129"/>
      <c r="ID44" s="129"/>
      <c r="IE44" s="129"/>
      <c r="IF44" s="129"/>
      <c r="IG44" s="129"/>
      <c r="IH44" s="129"/>
      <c r="II44" s="129"/>
      <c r="IJ44" s="129"/>
      <c r="IK44" s="129"/>
      <c r="IL44" s="129"/>
      <c r="IM44" s="129"/>
      <c r="IN44" s="129"/>
      <c r="IO44" s="129"/>
      <c r="IP44" s="129"/>
      <c r="IQ44" s="129"/>
      <c r="IR44" s="129"/>
      <c r="IS44" s="129"/>
      <c r="IT44" s="126"/>
      <c r="IU44" s="126"/>
      <c r="IV44" s="126"/>
      <c r="IW44" s="126"/>
      <c r="IX44" s="126"/>
      <c r="IY44" s="126"/>
      <c r="IZ44" s="126"/>
    </row>
    <row r="45" s="333" customFormat="1" ht="45" customHeight="1" spans="1:47">
      <c r="A45" s="108" t="s">
        <v>1263</v>
      </c>
      <c r="B45" s="110"/>
      <c r="C45" s="110"/>
      <c r="D45" s="110"/>
      <c r="E45" s="110"/>
      <c r="F45" s="111"/>
      <c r="G45" s="110"/>
      <c r="H45" s="111"/>
      <c r="I45" s="111"/>
      <c r="J45" s="110"/>
      <c r="K45" s="134"/>
      <c r="L45" s="134">
        <f t="shared" ref="L45:P45" si="24">SUM(L46:L47)</f>
        <v>301500</v>
      </c>
      <c r="M45" s="134">
        <f t="shared" si="24"/>
        <v>120800</v>
      </c>
      <c r="N45" s="135"/>
      <c r="O45" s="134"/>
      <c r="P45" s="134">
        <f t="shared" si="24"/>
        <v>10080</v>
      </c>
      <c r="Q45" s="134"/>
      <c r="R45" s="134">
        <f t="shared" ref="R45:V45" si="25">SUM(R46:R47)</f>
        <v>20120</v>
      </c>
      <c r="S45" s="134"/>
      <c r="T45" s="134">
        <f t="shared" si="25"/>
        <v>30180</v>
      </c>
      <c r="U45" s="134"/>
      <c r="V45" s="134">
        <f t="shared" si="25"/>
        <v>40230</v>
      </c>
      <c r="W45" s="134"/>
      <c r="X45" s="134">
        <f t="shared" ref="X45:AB45" si="26">SUM(X46:X47)</f>
        <v>50300</v>
      </c>
      <c r="Y45" s="134"/>
      <c r="Z45" s="134">
        <f t="shared" si="26"/>
        <v>60350</v>
      </c>
      <c r="AA45" s="134"/>
      <c r="AB45" s="134">
        <f t="shared" si="26"/>
        <v>70400</v>
      </c>
      <c r="AC45" s="134"/>
      <c r="AD45" s="134">
        <f t="shared" ref="AD45:AH45" si="27">SUM(AD46:AD47)</f>
        <v>80480</v>
      </c>
      <c r="AE45" s="134"/>
      <c r="AF45" s="134">
        <f t="shared" si="27"/>
        <v>90560</v>
      </c>
      <c r="AG45" s="134"/>
      <c r="AH45" s="134">
        <f t="shared" si="27"/>
        <v>100620</v>
      </c>
      <c r="AI45" s="134"/>
      <c r="AJ45" s="134">
        <f t="shared" ref="AJ45:AT45" si="28">SUM(AJ46:AJ47)</f>
        <v>110700</v>
      </c>
      <c r="AK45" s="134"/>
      <c r="AL45" s="134">
        <f t="shared" si="28"/>
        <v>120800</v>
      </c>
      <c r="AM45" s="134">
        <f t="shared" si="28"/>
        <v>0</v>
      </c>
      <c r="AN45" s="134">
        <f t="shared" si="28"/>
        <v>0</v>
      </c>
      <c r="AO45" s="134">
        <f t="shared" si="28"/>
        <v>0</v>
      </c>
      <c r="AP45" s="134">
        <f t="shared" si="28"/>
        <v>0</v>
      </c>
      <c r="AQ45" s="134">
        <f t="shared" si="28"/>
        <v>0</v>
      </c>
      <c r="AR45" s="134">
        <f t="shared" si="28"/>
        <v>0</v>
      </c>
      <c r="AS45" s="134">
        <f t="shared" si="28"/>
        <v>0</v>
      </c>
      <c r="AT45" s="134">
        <f t="shared" si="28"/>
        <v>120800</v>
      </c>
      <c r="AU45" s="134"/>
    </row>
    <row r="46" s="63" customFormat="1" ht="87" customHeight="1" outlineLevel="1" spans="1:48">
      <c r="A46" s="351">
        <v>31</v>
      </c>
      <c r="B46" s="113" t="s">
        <v>1264</v>
      </c>
      <c r="C46" s="90" t="s">
        <v>1265</v>
      </c>
      <c r="D46" s="90" t="s">
        <v>1266</v>
      </c>
      <c r="E46" s="90" t="s">
        <v>1267</v>
      </c>
      <c r="F46" s="90" t="s">
        <v>413</v>
      </c>
      <c r="G46" s="90" t="s">
        <v>1069</v>
      </c>
      <c r="H46" s="90" t="s">
        <v>953</v>
      </c>
      <c r="I46" s="90" t="s">
        <v>51</v>
      </c>
      <c r="J46" s="113" t="s">
        <v>1268</v>
      </c>
      <c r="K46" s="79" t="s">
        <v>955</v>
      </c>
      <c r="L46" s="79">
        <v>1500</v>
      </c>
      <c r="M46" s="79">
        <v>800</v>
      </c>
      <c r="N46" s="113" t="s">
        <v>1269</v>
      </c>
      <c r="O46" s="379" t="s">
        <v>906</v>
      </c>
      <c r="P46" s="380">
        <v>80</v>
      </c>
      <c r="Q46" s="379" t="s">
        <v>1270</v>
      </c>
      <c r="R46" s="391">
        <v>120</v>
      </c>
      <c r="S46" s="379" t="s">
        <v>912</v>
      </c>
      <c r="T46" s="391">
        <v>180</v>
      </c>
      <c r="U46" s="379" t="s">
        <v>914</v>
      </c>
      <c r="V46" s="391">
        <v>230</v>
      </c>
      <c r="W46" s="379" t="s">
        <v>1271</v>
      </c>
      <c r="X46" s="380">
        <v>300</v>
      </c>
      <c r="Y46" s="379" t="s">
        <v>1272</v>
      </c>
      <c r="Z46" s="391">
        <v>350</v>
      </c>
      <c r="AA46" s="379" t="s">
        <v>1273</v>
      </c>
      <c r="AB46" s="391">
        <v>400</v>
      </c>
      <c r="AC46" s="379" t="s">
        <v>877</v>
      </c>
      <c r="AD46" s="391">
        <v>480</v>
      </c>
      <c r="AE46" s="379" t="s">
        <v>1274</v>
      </c>
      <c r="AF46" s="380">
        <v>560</v>
      </c>
      <c r="AG46" s="379" t="s">
        <v>1275</v>
      </c>
      <c r="AH46" s="391">
        <v>620</v>
      </c>
      <c r="AI46" s="379" t="s">
        <v>1276</v>
      </c>
      <c r="AJ46" s="391">
        <v>700</v>
      </c>
      <c r="AK46" s="379" t="s">
        <v>347</v>
      </c>
      <c r="AL46" s="391">
        <v>800</v>
      </c>
      <c r="AM46" s="79"/>
      <c r="AN46" s="397"/>
      <c r="AO46" s="79"/>
      <c r="AP46" s="79"/>
      <c r="AQ46" s="414"/>
      <c r="AR46" s="415"/>
      <c r="AS46" s="415"/>
      <c r="AT46" s="415">
        <v>800</v>
      </c>
      <c r="AU46" s="416"/>
      <c r="AV46" s="417" t="s">
        <v>64</v>
      </c>
    </row>
    <row r="47" s="63" customFormat="1" ht="405.95" customHeight="1" outlineLevel="1" spans="1:48">
      <c r="A47" s="351">
        <v>32</v>
      </c>
      <c r="B47" s="113" t="s">
        <v>1277</v>
      </c>
      <c r="C47" s="90" t="s">
        <v>1278</v>
      </c>
      <c r="D47" s="90" t="s">
        <v>1266</v>
      </c>
      <c r="E47" s="90" t="s">
        <v>1267</v>
      </c>
      <c r="F47" s="90" t="s">
        <v>413</v>
      </c>
      <c r="G47" s="90" t="s">
        <v>1279</v>
      </c>
      <c r="H47" s="90" t="s">
        <v>953</v>
      </c>
      <c r="I47" s="90" t="s">
        <v>51</v>
      </c>
      <c r="J47" s="130" t="s">
        <v>1280</v>
      </c>
      <c r="K47" s="79" t="s">
        <v>955</v>
      </c>
      <c r="L47" s="79">
        <v>300000</v>
      </c>
      <c r="M47" s="79">
        <v>120000</v>
      </c>
      <c r="N47" s="113" t="s">
        <v>1281</v>
      </c>
      <c r="O47" s="90" t="s">
        <v>785</v>
      </c>
      <c r="P47" s="79">
        <v>10000</v>
      </c>
      <c r="Q47" s="90" t="s">
        <v>786</v>
      </c>
      <c r="R47" s="79">
        <v>20000</v>
      </c>
      <c r="S47" s="90" t="s">
        <v>143</v>
      </c>
      <c r="T47" s="79">
        <v>30000</v>
      </c>
      <c r="U47" s="90" t="s">
        <v>787</v>
      </c>
      <c r="V47" s="79">
        <v>40000</v>
      </c>
      <c r="W47" s="90" t="s">
        <v>132</v>
      </c>
      <c r="X47" s="79">
        <v>50000</v>
      </c>
      <c r="Y47" s="90" t="s">
        <v>133</v>
      </c>
      <c r="Z47" s="79">
        <v>60000</v>
      </c>
      <c r="AA47" s="90" t="s">
        <v>788</v>
      </c>
      <c r="AB47" s="79">
        <v>70000</v>
      </c>
      <c r="AC47" s="90" t="s">
        <v>771</v>
      </c>
      <c r="AD47" s="79">
        <v>80000</v>
      </c>
      <c r="AE47" s="90" t="s">
        <v>773</v>
      </c>
      <c r="AF47" s="79">
        <v>90000</v>
      </c>
      <c r="AG47" s="90" t="s">
        <v>774</v>
      </c>
      <c r="AH47" s="79">
        <v>100000</v>
      </c>
      <c r="AI47" s="90" t="s">
        <v>774</v>
      </c>
      <c r="AJ47" s="79">
        <v>110000</v>
      </c>
      <c r="AK47" s="90" t="s">
        <v>774</v>
      </c>
      <c r="AL47" s="391">
        <v>120000</v>
      </c>
      <c r="AM47" s="79"/>
      <c r="AN47" s="397"/>
      <c r="AO47" s="79"/>
      <c r="AP47" s="79"/>
      <c r="AQ47" s="414"/>
      <c r="AR47" s="415"/>
      <c r="AS47" s="415"/>
      <c r="AT47" s="415">
        <v>120000</v>
      </c>
      <c r="AU47" s="416"/>
      <c r="AV47" s="417" t="s">
        <v>64</v>
      </c>
    </row>
    <row r="48" s="61" customFormat="1" ht="45" customHeight="1" spans="1:260">
      <c r="A48" s="95" t="s">
        <v>1282</v>
      </c>
      <c r="B48" s="96"/>
      <c r="C48" s="97"/>
      <c r="D48" s="97"/>
      <c r="E48" s="97"/>
      <c r="F48" s="97"/>
      <c r="G48" s="97"/>
      <c r="H48" s="98"/>
      <c r="I48" s="98"/>
      <c r="J48" s="97"/>
      <c r="K48" s="145"/>
      <c r="L48" s="145">
        <f>SUM(L49:L51)</f>
        <v>31000</v>
      </c>
      <c r="M48" s="145">
        <f t="shared" ref="M48:P48" si="29">SUM(M49:M51)</f>
        <v>31000</v>
      </c>
      <c r="N48" s="146"/>
      <c r="O48" s="369"/>
      <c r="P48" s="145">
        <f t="shared" si="29"/>
        <v>500</v>
      </c>
      <c r="Q48" s="369"/>
      <c r="R48" s="145">
        <f t="shared" ref="R48:V48" si="30">SUM(R49:R51)</f>
        <v>1000</v>
      </c>
      <c r="S48" s="369"/>
      <c r="T48" s="145">
        <f t="shared" si="30"/>
        <v>4100</v>
      </c>
      <c r="U48" s="369"/>
      <c r="V48" s="145">
        <f t="shared" si="30"/>
        <v>7200</v>
      </c>
      <c r="W48" s="369"/>
      <c r="X48" s="145">
        <f t="shared" ref="X48:AB48" si="31">SUM(X49:X51)</f>
        <v>10300</v>
      </c>
      <c r="Y48" s="369"/>
      <c r="Z48" s="145">
        <f t="shared" si="31"/>
        <v>13400</v>
      </c>
      <c r="AA48" s="369"/>
      <c r="AB48" s="145">
        <f t="shared" si="31"/>
        <v>16500</v>
      </c>
      <c r="AC48" s="369"/>
      <c r="AD48" s="145">
        <f t="shared" ref="AD48:AH48" si="32">SUM(AD49:AD51)</f>
        <v>19600</v>
      </c>
      <c r="AE48" s="369"/>
      <c r="AF48" s="145">
        <f t="shared" si="32"/>
        <v>22700</v>
      </c>
      <c r="AG48" s="369"/>
      <c r="AH48" s="145">
        <f t="shared" si="32"/>
        <v>25800</v>
      </c>
      <c r="AI48" s="369"/>
      <c r="AJ48" s="145">
        <f t="shared" ref="AJ48:AL48" si="33">SUM(AJ49:AJ51)</f>
        <v>28400</v>
      </c>
      <c r="AK48" s="369"/>
      <c r="AL48" s="145">
        <f t="shared" si="33"/>
        <v>31000</v>
      </c>
      <c r="AM48" s="145">
        <f t="shared" ref="AM48:AT48" si="34">SUM(AM49:AM51)</f>
        <v>0</v>
      </c>
      <c r="AN48" s="145">
        <f t="shared" si="34"/>
        <v>31000</v>
      </c>
      <c r="AO48" s="145">
        <f t="shared" si="34"/>
        <v>0</v>
      </c>
      <c r="AP48" s="145">
        <f t="shared" si="34"/>
        <v>0</v>
      </c>
      <c r="AQ48" s="145">
        <f t="shared" si="34"/>
        <v>0</v>
      </c>
      <c r="AR48" s="145">
        <f t="shared" si="34"/>
        <v>0</v>
      </c>
      <c r="AS48" s="145">
        <f t="shared" si="34"/>
        <v>0</v>
      </c>
      <c r="AT48" s="145">
        <f t="shared" si="34"/>
        <v>0</v>
      </c>
      <c r="AU48" s="145"/>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413"/>
      <c r="BW48" s="413"/>
      <c r="BX48" s="413"/>
      <c r="BY48" s="413"/>
      <c r="BZ48" s="413"/>
      <c r="CA48" s="413"/>
      <c r="CB48" s="413"/>
      <c r="CC48" s="413"/>
      <c r="CD48" s="413"/>
      <c r="CE48" s="413"/>
      <c r="CF48" s="413"/>
      <c r="CG48" s="413"/>
      <c r="CH48" s="413"/>
      <c r="CI48" s="413"/>
      <c r="CJ48" s="413"/>
      <c r="CK48" s="413"/>
      <c r="CL48" s="413"/>
      <c r="CM48" s="413"/>
      <c r="CN48" s="413"/>
      <c r="CO48" s="413"/>
      <c r="CP48" s="413"/>
      <c r="CQ48" s="413"/>
      <c r="CR48" s="413"/>
      <c r="CS48" s="413"/>
      <c r="CT48" s="413"/>
      <c r="CU48" s="413"/>
      <c r="CV48" s="413"/>
      <c r="CW48" s="413"/>
      <c r="CX48" s="413"/>
      <c r="CY48" s="413"/>
      <c r="CZ48" s="413"/>
      <c r="DA48" s="413"/>
      <c r="DB48" s="413"/>
      <c r="DC48" s="413"/>
      <c r="DD48" s="413"/>
      <c r="DE48" s="413"/>
      <c r="DF48" s="413"/>
      <c r="DG48" s="413"/>
      <c r="DH48" s="413"/>
      <c r="DI48" s="413"/>
      <c r="DJ48" s="413"/>
      <c r="DK48" s="413"/>
      <c r="DL48" s="413"/>
      <c r="DM48" s="413"/>
      <c r="DN48" s="413"/>
      <c r="DO48" s="413"/>
      <c r="DP48" s="413"/>
      <c r="DQ48" s="413"/>
      <c r="DR48" s="413"/>
      <c r="DS48" s="413"/>
      <c r="DT48" s="413"/>
      <c r="DU48" s="413"/>
      <c r="DV48" s="413"/>
      <c r="DW48" s="413"/>
      <c r="DX48" s="413"/>
      <c r="DY48" s="413"/>
      <c r="DZ48" s="413"/>
      <c r="EA48" s="413"/>
      <c r="EB48" s="413"/>
      <c r="EC48" s="413"/>
      <c r="ED48" s="413"/>
      <c r="EE48" s="413"/>
      <c r="EF48" s="413"/>
      <c r="EG48" s="413"/>
      <c r="EH48" s="413"/>
      <c r="EI48" s="413"/>
      <c r="EJ48" s="413"/>
      <c r="EK48" s="413"/>
      <c r="EL48" s="413"/>
      <c r="EM48" s="413"/>
      <c r="EN48" s="413"/>
      <c r="EO48" s="413"/>
      <c r="EP48" s="413"/>
      <c r="EQ48" s="413"/>
      <c r="ER48" s="413"/>
      <c r="ES48" s="413"/>
      <c r="ET48" s="413"/>
      <c r="EU48" s="413"/>
      <c r="EV48" s="413"/>
      <c r="EW48" s="413"/>
      <c r="EX48" s="413"/>
      <c r="EY48" s="413"/>
      <c r="EZ48" s="413"/>
      <c r="FA48" s="413"/>
      <c r="FB48" s="413"/>
      <c r="FC48" s="413"/>
      <c r="FD48" s="413"/>
      <c r="FE48" s="413"/>
      <c r="FF48" s="413"/>
      <c r="FG48" s="413"/>
      <c r="FH48" s="413"/>
      <c r="FI48" s="413"/>
      <c r="FJ48" s="413"/>
      <c r="FK48" s="413"/>
      <c r="FL48" s="413"/>
      <c r="FM48" s="413"/>
      <c r="FN48" s="413"/>
      <c r="FO48" s="413"/>
      <c r="FP48" s="413"/>
      <c r="FQ48" s="413"/>
      <c r="FR48" s="413"/>
      <c r="FS48" s="413"/>
      <c r="FT48" s="413"/>
      <c r="FU48" s="413"/>
      <c r="FV48" s="413"/>
      <c r="FW48" s="413"/>
      <c r="FX48" s="413"/>
      <c r="FY48" s="413"/>
      <c r="FZ48" s="413"/>
      <c r="GA48" s="413"/>
      <c r="GB48" s="413"/>
      <c r="GC48" s="413"/>
      <c r="GD48" s="413"/>
      <c r="GE48" s="413"/>
      <c r="GF48" s="413"/>
      <c r="GG48" s="413"/>
      <c r="GH48" s="413"/>
      <c r="GI48" s="413"/>
      <c r="GJ48" s="413"/>
      <c r="GK48" s="413"/>
      <c r="GL48" s="413"/>
      <c r="GM48" s="413"/>
      <c r="GN48" s="413"/>
      <c r="GO48" s="413"/>
      <c r="GP48" s="413"/>
      <c r="GQ48" s="413"/>
      <c r="GR48" s="413"/>
      <c r="GS48" s="413"/>
      <c r="GT48" s="413"/>
      <c r="GU48" s="413"/>
      <c r="GV48" s="413"/>
      <c r="GW48" s="413"/>
      <c r="GX48" s="413"/>
      <c r="GY48" s="413"/>
      <c r="GZ48" s="413"/>
      <c r="HA48" s="413"/>
      <c r="HB48" s="413"/>
      <c r="HC48" s="413"/>
      <c r="HD48" s="413"/>
      <c r="HE48" s="413"/>
      <c r="HF48" s="413"/>
      <c r="HG48" s="413"/>
      <c r="HH48" s="413"/>
      <c r="HI48" s="413"/>
      <c r="HJ48" s="413"/>
      <c r="HK48" s="413"/>
      <c r="HL48" s="413"/>
      <c r="HM48" s="413"/>
      <c r="HN48" s="413"/>
      <c r="HO48" s="413"/>
      <c r="HP48" s="413"/>
      <c r="HQ48" s="413"/>
      <c r="HR48" s="413"/>
      <c r="HS48" s="413"/>
      <c r="HT48" s="413"/>
      <c r="HU48" s="413"/>
      <c r="HV48" s="413"/>
      <c r="HW48" s="413"/>
      <c r="HX48" s="413"/>
      <c r="HY48" s="413"/>
      <c r="HZ48" s="413"/>
      <c r="IA48" s="413"/>
      <c r="IB48" s="413"/>
      <c r="IC48" s="413"/>
      <c r="ID48" s="413"/>
      <c r="IE48" s="413"/>
      <c r="IF48" s="413"/>
      <c r="IG48" s="413"/>
      <c r="IH48" s="413"/>
      <c r="II48" s="413"/>
      <c r="IJ48" s="413"/>
      <c r="IK48" s="413"/>
      <c r="IL48" s="413"/>
      <c r="IM48" s="413"/>
      <c r="IN48" s="413"/>
      <c r="IO48" s="413"/>
      <c r="IP48" s="413"/>
      <c r="IQ48" s="413"/>
      <c r="IR48" s="413"/>
      <c r="IS48" s="413"/>
      <c r="IT48" s="132"/>
      <c r="IU48" s="132"/>
      <c r="IV48" s="132"/>
      <c r="IW48" s="132"/>
      <c r="IX48" s="132"/>
      <c r="IY48" s="132"/>
      <c r="IZ48" s="132"/>
    </row>
    <row r="49" s="59" customFormat="1" ht="122.1" customHeight="1" outlineLevel="1" spans="1:262">
      <c r="A49" s="79">
        <v>33</v>
      </c>
      <c r="B49" s="50" t="s">
        <v>1283</v>
      </c>
      <c r="C49" s="88" t="s">
        <v>1284</v>
      </c>
      <c r="D49" s="88" t="s">
        <v>1284</v>
      </c>
      <c r="E49" s="88" t="s">
        <v>1285</v>
      </c>
      <c r="F49" s="88" t="s">
        <v>413</v>
      </c>
      <c r="G49" s="88" t="s">
        <v>49</v>
      </c>
      <c r="H49" s="90" t="s">
        <v>953</v>
      </c>
      <c r="I49" s="88" t="s">
        <v>31</v>
      </c>
      <c r="J49" s="149" t="s">
        <v>1286</v>
      </c>
      <c r="K49" s="137">
        <v>2024</v>
      </c>
      <c r="L49" s="79">
        <v>20000</v>
      </c>
      <c r="M49" s="79">
        <v>20000</v>
      </c>
      <c r="N49" s="120" t="s">
        <v>101</v>
      </c>
      <c r="O49" s="348" t="s">
        <v>1287</v>
      </c>
      <c r="P49" s="138">
        <v>500</v>
      </c>
      <c r="Q49" s="348" t="s">
        <v>1287</v>
      </c>
      <c r="R49" s="392">
        <v>1000</v>
      </c>
      <c r="S49" s="348" t="s">
        <v>1288</v>
      </c>
      <c r="T49" s="392">
        <v>3000</v>
      </c>
      <c r="U49" s="348" t="s">
        <v>143</v>
      </c>
      <c r="V49" s="138">
        <v>5000</v>
      </c>
      <c r="W49" s="348" t="s">
        <v>787</v>
      </c>
      <c r="X49" s="138">
        <v>7000</v>
      </c>
      <c r="Y49" s="348" t="s">
        <v>132</v>
      </c>
      <c r="Z49" s="138">
        <v>9000</v>
      </c>
      <c r="AA49" s="348" t="s">
        <v>133</v>
      </c>
      <c r="AB49" s="138">
        <v>11000</v>
      </c>
      <c r="AC49" s="348" t="s">
        <v>788</v>
      </c>
      <c r="AD49" s="138">
        <v>13000</v>
      </c>
      <c r="AE49" s="348" t="s">
        <v>771</v>
      </c>
      <c r="AF49" s="138">
        <v>15000</v>
      </c>
      <c r="AG49" s="348" t="s">
        <v>1289</v>
      </c>
      <c r="AH49" s="138">
        <v>17000</v>
      </c>
      <c r="AI49" s="348" t="s">
        <v>773</v>
      </c>
      <c r="AJ49" s="138">
        <v>18500</v>
      </c>
      <c r="AK49" s="348" t="s">
        <v>661</v>
      </c>
      <c r="AL49" s="138">
        <v>20000</v>
      </c>
      <c r="AM49" s="79"/>
      <c r="AN49" s="79">
        <v>20000</v>
      </c>
      <c r="AO49" s="79"/>
      <c r="AP49" s="79"/>
      <c r="AQ49" s="79"/>
      <c r="AR49" s="79"/>
      <c r="AS49" s="79"/>
      <c r="AT49" s="137"/>
      <c r="AU49" s="402"/>
      <c r="AV49" s="407" t="s">
        <v>152</v>
      </c>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29"/>
      <c r="HI49" s="129"/>
      <c r="HJ49" s="129"/>
      <c r="HK49" s="129"/>
      <c r="HL49" s="129"/>
      <c r="HM49" s="129"/>
      <c r="HN49" s="129"/>
      <c r="HO49" s="129"/>
      <c r="HP49" s="129"/>
      <c r="HQ49" s="129"/>
      <c r="HR49" s="129"/>
      <c r="HS49" s="129"/>
      <c r="HT49" s="129"/>
      <c r="HU49" s="129"/>
      <c r="HV49" s="129"/>
      <c r="HW49" s="129"/>
      <c r="HX49" s="129"/>
      <c r="HY49" s="129"/>
      <c r="HZ49" s="129"/>
      <c r="IA49" s="129"/>
      <c r="IB49" s="129"/>
      <c r="IC49" s="129"/>
      <c r="ID49" s="129"/>
      <c r="IE49" s="129"/>
      <c r="IF49" s="129"/>
      <c r="IG49" s="129"/>
      <c r="IH49" s="129"/>
      <c r="II49" s="129"/>
      <c r="IJ49" s="129"/>
      <c r="IK49" s="129"/>
      <c r="IL49" s="129"/>
      <c r="IM49" s="129"/>
      <c r="IN49" s="129"/>
      <c r="IO49" s="129"/>
      <c r="IP49" s="129"/>
      <c r="IQ49" s="129"/>
      <c r="IR49" s="129"/>
      <c r="IS49" s="129"/>
      <c r="IT49" s="129"/>
      <c r="IU49" s="129"/>
      <c r="IV49" s="126"/>
      <c r="IW49" s="126"/>
      <c r="IX49" s="126"/>
      <c r="IY49" s="126"/>
      <c r="IZ49" s="126"/>
      <c r="JA49" s="126"/>
      <c r="JB49" s="126"/>
    </row>
    <row r="50" s="59" customFormat="1" ht="122.1" customHeight="1" outlineLevel="1" spans="1:262">
      <c r="A50" s="79">
        <v>34</v>
      </c>
      <c r="B50" s="50" t="s">
        <v>1290</v>
      </c>
      <c r="C50" s="88" t="s">
        <v>1284</v>
      </c>
      <c r="D50" s="88" t="s">
        <v>1284</v>
      </c>
      <c r="E50" s="88" t="s">
        <v>412</v>
      </c>
      <c r="F50" s="88" t="s">
        <v>1291</v>
      </c>
      <c r="G50" s="88" t="s">
        <v>49</v>
      </c>
      <c r="H50" s="90" t="s">
        <v>953</v>
      </c>
      <c r="I50" s="88" t="s">
        <v>31</v>
      </c>
      <c r="J50" s="149" t="s">
        <v>1292</v>
      </c>
      <c r="K50" s="137">
        <v>2024</v>
      </c>
      <c r="L50" s="79">
        <v>3000</v>
      </c>
      <c r="M50" s="79">
        <v>3000</v>
      </c>
      <c r="N50" s="120" t="s">
        <v>101</v>
      </c>
      <c r="O50" s="348" t="s">
        <v>1287</v>
      </c>
      <c r="P50" s="138">
        <v>0</v>
      </c>
      <c r="Q50" s="348" t="s">
        <v>1287</v>
      </c>
      <c r="R50" s="392">
        <v>0</v>
      </c>
      <c r="S50" s="348" t="s">
        <v>1288</v>
      </c>
      <c r="T50" s="392">
        <v>300</v>
      </c>
      <c r="U50" s="348" t="s">
        <v>786</v>
      </c>
      <c r="V50" s="138">
        <v>600</v>
      </c>
      <c r="W50" s="348" t="s">
        <v>143</v>
      </c>
      <c r="X50" s="138">
        <v>900</v>
      </c>
      <c r="Y50" s="348" t="s">
        <v>787</v>
      </c>
      <c r="Z50" s="138">
        <v>1200</v>
      </c>
      <c r="AA50" s="348" t="s">
        <v>132</v>
      </c>
      <c r="AB50" s="138">
        <v>1500</v>
      </c>
      <c r="AC50" s="348" t="s">
        <v>133</v>
      </c>
      <c r="AD50" s="138">
        <v>1800</v>
      </c>
      <c r="AE50" s="348" t="s">
        <v>788</v>
      </c>
      <c r="AF50" s="138">
        <v>2100</v>
      </c>
      <c r="AG50" s="348" t="s">
        <v>771</v>
      </c>
      <c r="AH50" s="138">
        <v>2400</v>
      </c>
      <c r="AI50" s="348" t="s">
        <v>773</v>
      </c>
      <c r="AJ50" s="138">
        <v>2700</v>
      </c>
      <c r="AK50" s="348" t="s">
        <v>661</v>
      </c>
      <c r="AL50" s="138">
        <v>3000</v>
      </c>
      <c r="AM50" s="79"/>
      <c r="AN50" s="79">
        <v>3000</v>
      </c>
      <c r="AO50" s="79"/>
      <c r="AP50" s="79"/>
      <c r="AQ50" s="79"/>
      <c r="AR50" s="79"/>
      <c r="AS50" s="79"/>
      <c r="AT50" s="137"/>
      <c r="AU50" s="164" t="s">
        <v>657</v>
      </c>
      <c r="AV50" s="407" t="s">
        <v>152</v>
      </c>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29"/>
      <c r="EP50" s="129"/>
      <c r="EQ50" s="129"/>
      <c r="ER50" s="129"/>
      <c r="ES50" s="129"/>
      <c r="ET50" s="129"/>
      <c r="EU50" s="129"/>
      <c r="EV50" s="129"/>
      <c r="EW50" s="129"/>
      <c r="EX50" s="129"/>
      <c r="EY50" s="129"/>
      <c r="EZ50" s="129"/>
      <c r="FA50" s="129"/>
      <c r="FB50" s="129"/>
      <c r="FC50" s="129"/>
      <c r="FD50" s="129"/>
      <c r="FE50" s="129"/>
      <c r="FF50" s="129"/>
      <c r="FG50" s="129"/>
      <c r="FH50" s="129"/>
      <c r="FI50" s="129"/>
      <c r="FJ50" s="129"/>
      <c r="FK50" s="129"/>
      <c r="FL50" s="129"/>
      <c r="FM50" s="129"/>
      <c r="FN50" s="129"/>
      <c r="FO50" s="129"/>
      <c r="FP50" s="129"/>
      <c r="FQ50" s="129"/>
      <c r="FR50" s="129"/>
      <c r="FS50" s="129"/>
      <c r="FT50" s="129"/>
      <c r="FU50" s="129"/>
      <c r="FV50" s="129"/>
      <c r="FW50" s="129"/>
      <c r="FX50" s="129"/>
      <c r="FY50" s="129"/>
      <c r="FZ50" s="129"/>
      <c r="GA50" s="129"/>
      <c r="GB50" s="129"/>
      <c r="GC50" s="129"/>
      <c r="GD50" s="129"/>
      <c r="GE50" s="129"/>
      <c r="GF50" s="129"/>
      <c r="GG50" s="129"/>
      <c r="GH50" s="129"/>
      <c r="GI50" s="129"/>
      <c r="GJ50" s="129"/>
      <c r="GK50" s="129"/>
      <c r="GL50" s="129"/>
      <c r="GM50" s="129"/>
      <c r="GN50" s="129"/>
      <c r="GO50" s="129"/>
      <c r="GP50" s="129"/>
      <c r="GQ50" s="129"/>
      <c r="GR50" s="129"/>
      <c r="GS50" s="129"/>
      <c r="GT50" s="129"/>
      <c r="GU50" s="129"/>
      <c r="GV50" s="129"/>
      <c r="GW50" s="129"/>
      <c r="GX50" s="129"/>
      <c r="GY50" s="129"/>
      <c r="GZ50" s="129"/>
      <c r="HA50" s="129"/>
      <c r="HB50" s="129"/>
      <c r="HC50" s="129"/>
      <c r="HD50" s="129"/>
      <c r="HE50" s="129"/>
      <c r="HF50" s="129"/>
      <c r="HG50" s="129"/>
      <c r="HH50" s="129"/>
      <c r="HI50" s="129"/>
      <c r="HJ50" s="129"/>
      <c r="HK50" s="129"/>
      <c r="HL50" s="129"/>
      <c r="HM50" s="129"/>
      <c r="HN50" s="129"/>
      <c r="HO50" s="129"/>
      <c r="HP50" s="129"/>
      <c r="HQ50" s="129"/>
      <c r="HR50" s="129"/>
      <c r="HS50" s="129"/>
      <c r="HT50" s="129"/>
      <c r="HU50" s="129"/>
      <c r="HV50" s="129"/>
      <c r="HW50" s="129"/>
      <c r="HX50" s="129"/>
      <c r="HY50" s="129"/>
      <c r="HZ50" s="129"/>
      <c r="IA50" s="129"/>
      <c r="IB50" s="129"/>
      <c r="IC50" s="129"/>
      <c r="ID50" s="129"/>
      <c r="IE50" s="129"/>
      <c r="IF50" s="129"/>
      <c r="IG50" s="129"/>
      <c r="IH50" s="129"/>
      <c r="II50" s="129"/>
      <c r="IJ50" s="129"/>
      <c r="IK50" s="129"/>
      <c r="IL50" s="129"/>
      <c r="IM50" s="129"/>
      <c r="IN50" s="129"/>
      <c r="IO50" s="129"/>
      <c r="IP50" s="129"/>
      <c r="IQ50" s="129"/>
      <c r="IR50" s="129"/>
      <c r="IS50" s="129"/>
      <c r="IT50" s="129"/>
      <c r="IU50" s="129"/>
      <c r="IV50" s="126"/>
      <c r="IW50" s="126"/>
      <c r="IX50" s="126"/>
      <c r="IY50" s="126"/>
      <c r="IZ50" s="126"/>
      <c r="JA50" s="126"/>
      <c r="JB50" s="126"/>
    </row>
    <row r="51" s="59" customFormat="1" ht="122.1" customHeight="1" outlineLevel="1" spans="1:262">
      <c r="A51" s="79">
        <v>35</v>
      </c>
      <c r="B51" s="50" t="s">
        <v>1293</v>
      </c>
      <c r="C51" s="88" t="s">
        <v>1284</v>
      </c>
      <c r="D51" s="88" t="s">
        <v>1284</v>
      </c>
      <c r="E51" s="88" t="s">
        <v>412</v>
      </c>
      <c r="F51" s="88" t="s">
        <v>1294</v>
      </c>
      <c r="G51" s="88" t="s">
        <v>49</v>
      </c>
      <c r="H51" s="90" t="s">
        <v>953</v>
      </c>
      <c r="I51" s="88" t="s">
        <v>31</v>
      </c>
      <c r="J51" s="149" t="s">
        <v>1295</v>
      </c>
      <c r="K51" s="137">
        <v>2024</v>
      </c>
      <c r="L51" s="79">
        <v>8000</v>
      </c>
      <c r="M51" s="79">
        <v>8000</v>
      </c>
      <c r="N51" s="120" t="s">
        <v>101</v>
      </c>
      <c r="O51" s="348" t="s">
        <v>1287</v>
      </c>
      <c r="P51" s="138">
        <v>0</v>
      </c>
      <c r="Q51" s="348" t="s">
        <v>1287</v>
      </c>
      <c r="R51" s="392">
        <v>0</v>
      </c>
      <c r="S51" s="348" t="s">
        <v>1288</v>
      </c>
      <c r="T51" s="392">
        <v>800</v>
      </c>
      <c r="U51" s="348" t="s">
        <v>786</v>
      </c>
      <c r="V51" s="138">
        <v>1600</v>
      </c>
      <c r="W51" s="348" t="s">
        <v>143</v>
      </c>
      <c r="X51" s="138">
        <v>2400</v>
      </c>
      <c r="Y51" s="348" t="s">
        <v>787</v>
      </c>
      <c r="Z51" s="138">
        <v>3200</v>
      </c>
      <c r="AA51" s="348" t="s">
        <v>132</v>
      </c>
      <c r="AB51" s="138">
        <v>4000</v>
      </c>
      <c r="AC51" s="348" t="s">
        <v>133</v>
      </c>
      <c r="AD51" s="138">
        <v>4800</v>
      </c>
      <c r="AE51" s="348" t="s">
        <v>788</v>
      </c>
      <c r="AF51" s="138">
        <v>5600</v>
      </c>
      <c r="AG51" s="348" t="s">
        <v>771</v>
      </c>
      <c r="AH51" s="138">
        <v>6400</v>
      </c>
      <c r="AI51" s="348" t="s">
        <v>773</v>
      </c>
      <c r="AJ51" s="138">
        <v>7200</v>
      </c>
      <c r="AK51" s="348" t="s">
        <v>661</v>
      </c>
      <c r="AL51" s="138">
        <v>8000</v>
      </c>
      <c r="AM51" s="79"/>
      <c r="AN51" s="79">
        <v>8000</v>
      </c>
      <c r="AO51" s="79"/>
      <c r="AP51" s="79"/>
      <c r="AQ51" s="79"/>
      <c r="AR51" s="79"/>
      <c r="AS51" s="79"/>
      <c r="AT51" s="137"/>
      <c r="AU51" s="164" t="s">
        <v>657</v>
      </c>
      <c r="AV51" s="407" t="s">
        <v>152</v>
      </c>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c r="EX51" s="129"/>
      <c r="EY51" s="129"/>
      <c r="EZ51" s="129"/>
      <c r="FA51" s="129"/>
      <c r="FB51" s="129"/>
      <c r="FC51" s="129"/>
      <c r="FD51" s="129"/>
      <c r="FE51" s="129"/>
      <c r="FF51" s="129"/>
      <c r="FG51" s="129"/>
      <c r="FH51" s="129"/>
      <c r="FI51" s="129"/>
      <c r="FJ51" s="129"/>
      <c r="FK51" s="129"/>
      <c r="FL51" s="129"/>
      <c r="FM51" s="129"/>
      <c r="FN51" s="129"/>
      <c r="FO51" s="129"/>
      <c r="FP51" s="129"/>
      <c r="FQ51" s="129"/>
      <c r="FR51" s="129"/>
      <c r="FS51" s="129"/>
      <c r="FT51" s="129"/>
      <c r="FU51" s="129"/>
      <c r="FV51" s="129"/>
      <c r="FW51" s="129"/>
      <c r="FX51" s="129"/>
      <c r="FY51" s="129"/>
      <c r="FZ51" s="129"/>
      <c r="GA51" s="129"/>
      <c r="GB51" s="129"/>
      <c r="GC51" s="129"/>
      <c r="GD51" s="129"/>
      <c r="GE51" s="129"/>
      <c r="GF51" s="129"/>
      <c r="GG51" s="129"/>
      <c r="GH51" s="129"/>
      <c r="GI51" s="129"/>
      <c r="GJ51" s="129"/>
      <c r="GK51" s="129"/>
      <c r="GL51" s="129"/>
      <c r="GM51" s="129"/>
      <c r="GN51" s="129"/>
      <c r="GO51" s="129"/>
      <c r="GP51" s="129"/>
      <c r="GQ51" s="129"/>
      <c r="GR51" s="129"/>
      <c r="GS51" s="129"/>
      <c r="GT51" s="129"/>
      <c r="GU51" s="129"/>
      <c r="GV51" s="129"/>
      <c r="GW51" s="129"/>
      <c r="GX51" s="129"/>
      <c r="GY51" s="129"/>
      <c r="GZ51" s="129"/>
      <c r="HA51" s="129"/>
      <c r="HB51" s="129"/>
      <c r="HC51" s="129"/>
      <c r="HD51" s="129"/>
      <c r="HE51" s="129"/>
      <c r="HF51" s="129"/>
      <c r="HG51" s="129"/>
      <c r="HH51" s="129"/>
      <c r="HI51" s="129"/>
      <c r="HJ51" s="129"/>
      <c r="HK51" s="129"/>
      <c r="HL51" s="129"/>
      <c r="HM51" s="129"/>
      <c r="HN51" s="129"/>
      <c r="HO51" s="129"/>
      <c r="HP51" s="129"/>
      <c r="HQ51" s="129"/>
      <c r="HR51" s="129"/>
      <c r="HS51" s="129"/>
      <c r="HT51" s="129"/>
      <c r="HU51" s="129"/>
      <c r="HV51" s="129"/>
      <c r="HW51" s="129"/>
      <c r="HX51" s="129"/>
      <c r="HY51" s="129"/>
      <c r="HZ51" s="129"/>
      <c r="IA51" s="129"/>
      <c r="IB51" s="129"/>
      <c r="IC51" s="129"/>
      <c r="ID51" s="129"/>
      <c r="IE51" s="129"/>
      <c r="IF51" s="129"/>
      <c r="IG51" s="129"/>
      <c r="IH51" s="129"/>
      <c r="II51" s="129"/>
      <c r="IJ51" s="129"/>
      <c r="IK51" s="129"/>
      <c r="IL51" s="129"/>
      <c r="IM51" s="129"/>
      <c r="IN51" s="129"/>
      <c r="IO51" s="129"/>
      <c r="IP51" s="129"/>
      <c r="IQ51" s="129"/>
      <c r="IR51" s="129"/>
      <c r="IS51" s="129"/>
      <c r="IT51" s="129"/>
      <c r="IU51" s="129"/>
      <c r="IV51" s="126"/>
      <c r="IW51" s="126"/>
      <c r="IX51" s="126"/>
      <c r="IY51" s="126"/>
      <c r="IZ51" s="126"/>
      <c r="JA51" s="126"/>
      <c r="JB51" s="126"/>
    </row>
    <row r="52" s="59" customFormat="1" ht="45" customHeight="1" spans="1:260">
      <c r="A52" s="352" t="s">
        <v>1296</v>
      </c>
      <c r="B52" s="353"/>
      <c r="C52" s="354"/>
      <c r="D52" s="354"/>
      <c r="E52" s="354"/>
      <c r="F52" s="354"/>
      <c r="G52" s="354"/>
      <c r="H52" s="355"/>
      <c r="I52" s="355"/>
      <c r="J52" s="354"/>
      <c r="K52" s="381"/>
      <c r="L52" s="145">
        <f>SUM(L53:L65)</f>
        <v>229459.87</v>
      </c>
      <c r="M52" s="145">
        <f>SUM(M53:M65)</f>
        <v>56259.68</v>
      </c>
      <c r="N52" s="382"/>
      <c r="O52" s="369"/>
      <c r="P52" s="145">
        <f>SUM(P53:P65)</f>
        <v>1242</v>
      </c>
      <c r="Q52" s="369"/>
      <c r="R52" s="145">
        <f>SUM(R53:R65)</f>
        <v>1717</v>
      </c>
      <c r="S52" s="369"/>
      <c r="T52" s="145">
        <f>SUM(T53:T65)</f>
        <v>3220</v>
      </c>
      <c r="U52" s="369"/>
      <c r="V52" s="145">
        <f>SUM(V53:V65)</f>
        <v>5210</v>
      </c>
      <c r="W52" s="369"/>
      <c r="X52" s="145">
        <f>SUM(X53:X65)</f>
        <v>10366</v>
      </c>
      <c r="Y52" s="369"/>
      <c r="Z52" s="145">
        <f>SUM(Z53:Z65)</f>
        <v>16804</v>
      </c>
      <c r="AA52" s="369"/>
      <c r="AB52" s="145">
        <f>SUM(AB53:AB65)</f>
        <v>23427</v>
      </c>
      <c r="AC52" s="369"/>
      <c r="AD52" s="145">
        <f>SUM(AD53:AD65)</f>
        <v>30243</v>
      </c>
      <c r="AE52" s="369"/>
      <c r="AF52" s="145">
        <f>SUM(AF53:AF65)</f>
        <v>36990</v>
      </c>
      <c r="AG52" s="369"/>
      <c r="AH52" s="145">
        <f>SUM(AH53:AH65)</f>
        <v>43480</v>
      </c>
      <c r="AI52" s="369"/>
      <c r="AJ52" s="145">
        <f>SUM(AJ53:AJ65)</f>
        <v>49800</v>
      </c>
      <c r="AK52" s="369"/>
      <c r="AL52" s="145">
        <f>SUM(AL53:AL65)</f>
        <v>56259.27</v>
      </c>
      <c r="AM52" s="145">
        <f>SUM(AM53:AM65)</f>
        <v>7728.27</v>
      </c>
      <c r="AN52" s="145">
        <f t="shared" ref="AN52:AT52" si="35">SUM(AN53:AN65)</f>
        <v>177</v>
      </c>
      <c r="AO52" s="145">
        <f t="shared" si="35"/>
        <v>0</v>
      </c>
      <c r="AP52" s="145">
        <f t="shared" si="35"/>
        <v>0</v>
      </c>
      <c r="AQ52" s="145">
        <f t="shared" si="35"/>
        <v>0</v>
      </c>
      <c r="AR52" s="145">
        <f t="shared" si="35"/>
        <v>10754</v>
      </c>
      <c r="AS52" s="145">
        <f t="shared" si="35"/>
        <v>0</v>
      </c>
      <c r="AT52" s="145">
        <f t="shared" si="35"/>
        <v>37600</v>
      </c>
      <c r="AU52" s="381"/>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c r="FL52" s="129"/>
      <c r="FM52" s="129"/>
      <c r="FN52" s="129"/>
      <c r="FO52" s="129"/>
      <c r="FP52" s="129"/>
      <c r="FQ52" s="129"/>
      <c r="FR52" s="129"/>
      <c r="FS52" s="129"/>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29"/>
      <c r="HI52" s="129"/>
      <c r="HJ52" s="129"/>
      <c r="HK52" s="129"/>
      <c r="HL52" s="129"/>
      <c r="HM52" s="129"/>
      <c r="HN52" s="129"/>
      <c r="HO52" s="129"/>
      <c r="HP52" s="129"/>
      <c r="HQ52" s="129"/>
      <c r="HR52" s="129"/>
      <c r="HS52" s="129"/>
      <c r="HT52" s="129"/>
      <c r="HU52" s="129"/>
      <c r="HV52" s="129"/>
      <c r="HW52" s="129"/>
      <c r="HX52" s="129"/>
      <c r="HY52" s="129"/>
      <c r="HZ52" s="129"/>
      <c r="IA52" s="129"/>
      <c r="IB52" s="129"/>
      <c r="IC52" s="129"/>
      <c r="ID52" s="129"/>
      <c r="IE52" s="129"/>
      <c r="IF52" s="129"/>
      <c r="IG52" s="129"/>
      <c r="IH52" s="129"/>
      <c r="II52" s="129"/>
      <c r="IJ52" s="129"/>
      <c r="IK52" s="129"/>
      <c r="IL52" s="129"/>
      <c r="IM52" s="129"/>
      <c r="IN52" s="129"/>
      <c r="IO52" s="129"/>
      <c r="IP52" s="129"/>
      <c r="IQ52" s="129"/>
      <c r="IR52" s="129"/>
      <c r="IS52" s="129"/>
      <c r="IT52" s="126"/>
      <c r="IU52" s="126"/>
      <c r="IV52" s="126"/>
      <c r="IW52" s="126"/>
      <c r="IX52" s="126"/>
      <c r="IY52" s="126"/>
      <c r="IZ52" s="126"/>
    </row>
    <row r="53" s="59" customFormat="1" ht="114.95" customHeight="1" outlineLevel="1" spans="1:268">
      <c r="A53" s="137">
        <v>36</v>
      </c>
      <c r="B53" s="120" t="s">
        <v>1297</v>
      </c>
      <c r="C53" s="121" t="s">
        <v>537</v>
      </c>
      <c r="D53" s="89" t="s">
        <v>441</v>
      </c>
      <c r="E53" s="88" t="s">
        <v>442</v>
      </c>
      <c r="F53" s="89" t="s">
        <v>505</v>
      </c>
      <c r="G53" s="89" t="s">
        <v>1298</v>
      </c>
      <c r="H53" s="88" t="s">
        <v>953</v>
      </c>
      <c r="I53" s="89" t="s">
        <v>31</v>
      </c>
      <c r="J53" s="120" t="s">
        <v>1299</v>
      </c>
      <c r="K53" s="173">
        <v>2024</v>
      </c>
      <c r="L53" s="151">
        <v>1245</v>
      </c>
      <c r="M53" s="151">
        <v>1245</v>
      </c>
      <c r="N53" s="88" t="s">
        <v>101</v>
      </c>
      <c r="O53" s="88" t="s">
        <v>1300</v>
      </c>
      <c r="P53" s="137">
        <v>30</v>
      </c>
      <c r="Q53" s="88" t="s">
        <v>1301</v>
      </c>
      <c r="R53" s="137">
        <v>60</v>
      </c>
      <c r="S53" s="88" t="s">
        <v>1302</v>
      </c>
      <c r="T53" s="137">
        <v>100</v>
      </c>
      <c r="U53" s="88" t="s">
        <v>1303</v>
      </c>
      <c r="V53" s="137">
        <v>150</v>
      </c>
      <c r="W53" s="88" t="s">
        <v>526</v>
      </c>
      <c r="X53" s="137">
        <v>350</v>
      </c>
      <c r="Y53" s="88" t="s">
        <v>528</v>
      </c>
      <c r="Z53" s="137">
        <v>650</v>
      </c>
      <c r="AA53" s="88" t="s">
        <v>529</v>
      </c>
      <c r="AB53" s="173">
        <v>750</v>
      </c>
      <c r="AC53" s="88" t="s">
        <v>530</v>
      </c>
      <c r="AD53" s="173">
        <v>850</v>
      </c>
      <c r="AE53" s="88" t="s">
        <v>531</v>
      </c>
      <c r="AF53" s="173">
        <v>950</v>
      </c>
      <c r="AG53" s="88" t="s">
        <v>532</v>
      </c>
      <c r="AH53" s="173">
        <v>1000</v>
      </c>
      <c r="AI53" s="88" t="s">
        <v>1304</v>
      </c>
      <c r="AJ53" s="173">
        <v>1100</v>
      </c>
      <c r="AK53" s="88" t="s">
        <v>511</v>
      </c>
      <c r="AL53" s="173">
        <v>1245</v>
      </c>
      <c r="AM53" s="137"/>
      <c r="AN53" s="137"/>
      <c r="AO53" s="137"/>
      <c r="AP53" s="137"/>
      <c r="AQ53" s="137"/>
      <c r="AR53" s="137">
        <v>1245</v>
      </c>
      <c r="AS53" s="137"/>
      <c r="AT53" s="137"/>
      <c r="AU53" s="137"/>
      <c r="AV53" s="407" t="s">
        <v>152</v>
      </c>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129"/>
      <c r="EX53" s="129"/>
      <c r="EY53" s="129"/>
      <c r="EZ53" s="129"/>
      <c r="FA53" s="129"/>
      <c r="FB53" s="129"/>
      <c r="FC53" s="129"/>
      <c r="FD53" s="129"/>
      <c r="FE53" s="129"/>
      <c r="FF53" s="129"/>
      <c r="FG53" s="129"/>
      <c r="FH53" s="129"/>
      <c r="FI53" s="129"/>
      <c r="FJ53" s="129"/>
      <c r="FK53" s="129"/>
      <c r="FL53" s="129"/>
      <c r="FM53" s="129"/>
      <c r="FN53" s="129"/>
      <c r="FO53" s="129"/>
      <c r="FP53" s="129"/>
      <c r="FQ53" s="129"/>
      <c r="FR53" s="129"/>
      <c r="FS53" s="129"/>
      <c r="FT53" s="129"/>
      <c r="FU53" s="129"/>
      <c r="FV53" s="129"/>
      <c r="FW53" s="129"/>
      <c r="FX53" s="129"/>
      <c r="FY53" s="129"/>
      <c r="FZ53" s="129"/>
      <c r="GA53" s="129"/>
      <c r="GB53" s="129"/>
      <c r="GC53" s="129"/>
      <c r="GD53" s="129"/>
      <c r="GE53" s="129"/>
      <c r="GF53" s="129"/>
      <c r="GG53" s="129"/>
      <c r="GH53" s="129"/>
      <c r="GI53" s="129"/>
      <c r="GJ53" s="129"/>
      <c r="GK53" s="129"/>
      <c r="GL53" s="129"/>
      <c r="GM53" s="129"/>
      <c r="GN53" s="129"/>
      <c r="GO53" s="129"/>
      <c r="GP53" s="129"/>
      <c r="GQ53" s="129"/>
      <c r="GR53" s="129"/>
      <c r="GS53" s="129"/>
      <c r="GT53" s="129"/>
      <c r="GU53" s="129"/>
      <c r="GV53" s="129"/>
      <c r="GW53" s="129"/>
      <c r="GX53" s="129"/>
      <c r="GY53" s="129"/>
      <c r="GZ53" s="129"/>
      <c r="HA53" s="129"/>
      <c r="HB53" s="129"/>
      <c r="HC53" s="129"/>
      <c r="HD53" s="129"/>
      <c r="HE53" s="129"/>
      <c r="HF53" s="129"/>
      <c r="HG53" s="129"/>
      <c r="HH53" s="129"/>
      <c r="HI53" s="129"/>
      <c r="HJ53" s="129"/>
      <c r="HK53" s="129"/>
      <c r="HL53" s="129"/>
      <c r="HM53" s="129"/>
      <c r="HN53" s="129"/>
      <c r="HO53" s="129"/>
      <c r="HP53" s="129"/>
      <c r="HQ53" s="129"/>
      <c r="HR53" s="129"/>
      <c r="HS53" s="129"/>
      <c r="HT53" s="129"/>
      <c r="HU53" s="129"/>
      <c r="HV53" s="129"/>
      <c r="HW53" s="129"/>
      <c r="HX53" s="129"/>
      <c r="HY53" s="129"/>
      <c r="HZ53" s="129"/>
      <c r="IA53" s="129"/>
      <c r="IB53" s="129"/>
      <c r="IC53" s="129"/>
      <c r="ID53" s="129"/>
      <c r="IE53" s="129"/>
      <c r="IF53" s="129"/>
      <c r="IG53" s="129"/>
      <c r="IH53" s="129"/>
      <c r="II53" s="129"/>
      <c r="IJ53" s="129"/>
      <c r="IK53" s="129"/>
      <c r="IL53" s="129"/>
      <c r="IM53" s="129"/>
      <c r="IN53" s="129"/>
      <c r="IO53" s="129"/>
      <c r="IP53" s="129"/>
      <c r="IQ53" s="129"/>
      <c r="IR53" s="129"/>
      <c r="IS53" s="129"/>
      <c r="IT53" s="129"/>
      <c r="IU53" s="129"/>
      <c r="IV53" s="129"/>
      <c r="IW53" s="129"/>
      <c r="IX53" s="129"/>
      <c r="IY53" s="129"/>
      <c r="IZ53" s="129"/>
      <c r="JA53" s="129"/>
      <c r="JB53" s="126"/>
      <c r="JC53" s="126"/>
      <c r="JD53" s="126"/>
      <c r="JE53" s="126"/>
      <c r="JF53" s="126"/>
      <c r="JG53" s="126"/>
      <c r="JH53" s="126"/>
    </row>
    <row r="54" s="59" customFormat="1" ht="186.95" customHeight="1" outlineLevel="1" spans="1:268">
      <c r="A54" s="137">
        <v>37</v>
      </c>
      <c r="B54" s="120" t="s">
        <v>1305</v>
      </c>
      <c r="C54" s="121" t="s">
        <v>537</v>
      </c>
      <c r="D54" s="89" t="s">
        <v>441</v>
      </c>
      <c r="E54" s="88" t="s">
        <v>442</v>
      </c>
      <c r="F54" s="89" t="s">
        <v>505</v>
      </c>
      <c r="G54" s="89" t="s">
        <v>750</v>
      </c>
      <c r="H54" s="88" t="s">
        <v>953</v>
      </c>
      <c r="I54" s="89" t="s">
        <v>31</v>
      </c>
      <c r="J54" s="120" t="s">
        <v>1306</v>
      </c>
      <c r="K54" s="173">
        <v>2024</v>
      </c>
      <c r="L54" s="151">
        <v>1250</v>
      </c>
      <c r="M54" s="151">
        <v>1250</v>
      </c>
      <c r="N54" s="88" t="s">
        <v>101</v>
      </c>
      <c r="O54" s="88" t="s">
        <v>1307</v>
      </c>
      <c r="P54" s="137">
        <v>100</v>
      </c>
      <c r="Q54" s="88" t="s">
        <v>1083</v>
      </c>
      <c r="R54" s="137">
        <v>150</v>
      </c>
      <c r="S54" s="88" t="s">
        <v>1302</v>
      </c>
      <c r="T54" s="137">
        <v>200</v>
      </c>
      <c r="U54" s="88" t="s">
        <v>1303</v>
      </c>
      <c r="V54" s="137">
        <v>350</v>
      </c>
      <c r="W54" s="88" t="s">
        <v>526</v>
      </c>
      <c r="X54" s="137">
        <v>500</v>
      </c>
      <c r="Y54" s="88" t="s">
        <v>528</v>
      </c>
      <c r="Z54" s="137">
        <v>700</v>
      </c>
      <c r="AA54" s="88" t="s">
        <v>529</v>
      </c>
      <c r="AB54" s="173">
        <v>800</v>
      </c>
      <c r="AC54" s="88" t="s">
        <v>530</v>
      </c>
      <c r="AD54" s="173">
        <v>950</v>
      </c>
      <c r="AE54" s="88" t="s">
        <v>531</v>
      </c>
      <c r="AF54" s="173">
        <v>1050</v>
      </c>
      <c r="AG54" s="88" t="s">
        <v>532</v>
      </c>
      <c r="AH54" s="173">
        <v>1100</v>
      </c>
      <c r="AI54" s="88" t="s">
        <v>1304</v>
      </c>
      <c r="AJ54" s="173">
        <v>1200</v>
      </c>
      <c r="AK54" s="88" t="s">
        <v>511</v>
      </c>
      <c r="AL54" s="173">
        <v>1250</v>
      </c>
      <c r="AM54" s="137"/>
      <c r="AN54" s="137"/>
      <c r="AO54" s="137"/>
      <c r="AP54" s="137"/>
      <c r="AQ54" s="137"/>
      <c r="AR54" s="137">
        <v>1250</v>
      </c>
      <c r="AS54" s="137"/>
      <c r="AT54" s="137"/>
      <c r="AU54" s="137"/>
      <c r="AV54" s="407" t="s">
        <v>152</v>
      </c>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c r="FF54" s="129"/>
      <c r="FG54" s="129"/>
      <c r="FH54" s="129"/>
      <c r="FI54" s="129"/>
      <c r="FJ54" s="129"/>
      <c r="FK54" s="129"/>
      <c r="FL54" s="129"/>
      <c r="FM54" s="129"/>
      <c r="FN54" s="129"/>
      <c r="FO54" s="129"/>
      <c r="FP54" s="129"/>
      <c r="FQ54" s="129"/>
      <c r="FR54" s="129"/>
      <c r="FS54" s="129"/>
      <c r="FT54" s="129"/>
      <c r="FU54" s="129"/>
      <c r="FV54" s="129"/>
      <c r="FW54" s="129"/>
      <c r="FX54" s="129"/>
      <c r="FY54" s="129"/>
      <c r="FZ54" s="129"/>
      <c r="GA54" s="129"/>
      <c r="GB54" s="129"/>
      <c r="GC54" s="129"/>
      <c r="GD54" s="129"/>
      <c r="GE54" s="129"/>
      <c r="GF54" s="129"/>
      <c r="GG54" s="129"/>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c r="HU54" s="129"/>
      <c r="HV54" s="129"/>
      <c r="HW54" s="129"/>
      <c r="HX54" s="129"/>
      <c r="HY54" s="129"/>
      <c r="HZ54" s="129"/>
      <c r="IA54" s="129"/>
      <c r="IB54" s="129"/>
      <c r="IC54" s="129"/>
      <c r="ID54" s="129"/>
      <c r="IE54" s="129"/>
      <c r="IF54" s="129"/>
      <c r="IG54" s="129"/>
      <c r="IH54" s="129"/>
      <c r="II54" s="129"/>
      <c r="IJ54" s="129"/>
      <c r="IK54" s="129"/>
      <c r="IL54" s="129"/>
      <c r="IM54" s="129"/>
      <c r="IN54" s="129"/>
      <c r="IO54" s="129"/>
      <c r="IP54" s="129"/>
      <c r="IQ54" s="129"/>
      <c r="IR54" s="129"/>
      <c r="IS54" s="129"/>
      <c r="IT54" s="129"/>
      <c r="IU54" s="129"/>
      <c r="IV54" s="129"/>
      <c r="IW54" s="129"/>
      <c r="IX54" s="129"/>
      <c r="IY54" s="129"/>
      <c r="IZ54" s="129"/>
      <c r="JA54" s="129"/>
      <c r="JB54" s="126"/>
      <c r="JC54" s="126"/>
      <c r="JD54" s="126"/>
      <c r="JE54" s="126"/>
      <c r="JF54" s="126"/>
      <c r="JG54" s="126"/>
      <c r="JH54" s="126"/>
    </row>
    <row r="55" s="59" customFormat="1" ht="114.95" customHeight="1" outlineLevel="1" spans="1:268">
      <c r="A55" s="137">
        <v>38</v>
      </c>
      <c r="B55" s="120" t="s">
        <v>1308</v>
      </c>
      <c r="C55" s="121" t="s">
        <v>537</v>
      </c>
      <c r="D55" s="89" t="s">
        <v>441</v>
      </c>
      <c r="E55" s="88" t="s">
        <v>442</v>
      </c>
      <c r="F55" s="89" t="s">
        <v>505</v>
      </c>
      <c r="G55" s="89" t="s">
        <v>744</v>
      </c>
      <c r="H55" s="88" t="s">
        <v>953</v>
      </c>
      <c r="I55" s="89" t="s">
        <v>31</v>
      </c>
      <c r="J55" s="120" t="s">
        <v>1309</v>
      </c>
      <c r="K55" s="173">
        <v>2024</v>
      </c>
      <c r="L55" s="151">
        <v>1280</v>
      </c>
      <c r="M55" s="151">
        <v>1280</v>
      </c>
      <c r="N55" s="88" t="s">
        <v>101</v>
      </c>
      <c r="O55" s="88" t="s">
        <v>1307</v>
      </c>
      <c r="P55" s="137">
        <v>100</v>
      </c>
      <c r="Q55" s="88" t="s">
        <v>1083</v>
      </c>
      <c r="R55" s="137">
        <v>150</v>
      </c>
      <c r="S55" s="88" t="s">
        <v>1302</v>
      </c>
      <c r="T55" s="137">
        <v>200</v>
      </c>
      <c r="U55" s="88" t="s">
        <v>1303</v>
      </c>
      <c r="V55" s="137">
        <v>350</v>
      </c>
      <c r="W55" s="88" t="s">
        <v>526</v>
      </c>
      <c r="X55" s="137">
        <v>500</v>
      </c>
      <c r="Y55" s="88" t="s">
        <v>528</v>
      </c>
      <c r="Z55" s="137">
        <v>700</v>
      </c>
      <c r="AA55" s="88" t="s">
        <v>529</v>
      </c>
      <c r="AB55" s="173">
        <v>800</v>
      </c>
      <c r="AC55" s="88" t="s">
        <v>530</v>
      </c>
      <c r="AD55" s="173">
        <v>950</v>
      </c>
      <c r="AE55" s="88" t="s">
        <v>531</v>
      </c>
      <c r="AF55" s="173">
        <v>1050</v>
      </c>
      <c r="AG55" s="88" t="s">
        <v>532</v>
      </c>
      <c r="AH55" s="173">
        <v>1100</v>
      </c>
      <c r="AI55" s="88" t="s">
        <v>1304</v>
      </c>
      <c r="AJ55" s="173">
        <v>1230</v>
      </c>
      <c r="AK55" s="88" t="s">
        <v>511</v>
      </c>
      <c r="AL55" s="173">
        <v>1280</v>
      </c>
      <c r="AM55" s="137"/>
      <c r="AN55" s="137"/>
      <c r="AO55" s="137"/>
      <c r="AP55" s="137"/>
      <c r="AQ55" s="137"/>
      <c r="AR55" s="137">
        <v>1280</v>
      </c>
      <c r="AS55" s="137"/>
      <c r="AT55" s="137"/>
      <c r="AU55" s="137"/>
      <c r="AV55" s="407" t="s">
        <v>152</v>
      </c>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29"/>
      <c r="EP55" s="129"/>
      <c r="EQ55" s="129"/>
      <c r="ER55" s="129"/>
      <c r="ES55" s="129"/>
      <c r="ET55" s="129"/>
      <c r="EU55" s="129"/>
      <c r="EV55" s="129"/>
      <c r="EW55" s="129"/>
      <c r="EX55" s="129"/>
      <c r="EY55" s="129"/>
      <c r="EZ55" s="129"/>
      <c r="FA55" s="129"/>
      <c r="FB55" s="129"/>
      <c r="FC55" s="129"/>
      <c r="FD55" s="129"/>
      <c r="FE55" s="129"/>
      <c r="FF55" s="129"/>
      <c r="FG55" s="129"/>
      <c r="FH55" s="129"/>
      <c r="FI55" s="129"/>
      <c r="FJ55" s="129"/>
      <c r="FK55" s="129"/>
      <c r="FL55" s="129"/>
      <c r="FM55" s="129"/>
      <c r="FN55" s="129"/>
      <c r="FO55" s="129"/>
      <c r="FP55" s="129"/>
      <c r="FQ55" s="129"/>
      <c r="FR55" s="129"/>
      <c r="FS55" s="129"/>
      <c r="FT55" s="129"/>
      <c r="FU55" s="129"/>
      <c r="FV55" s="129"/>
      <c r="FW55" s="129"/>
      <c r="FX55" s="129"/>
      <c r="FY55" s="129"/>
      <c r="FZ55" s="129"/>
      <c r="GA55" s="129"/>
      <c r="GB55" s="129"/>
      <c r="GC55" s="129"/>
      <c r="GD55" s="129"/>
      <c r="GE55" s="129"/>
      <c r="GF55" s="129"/>
      <c r="GG55" s="129"/>
      <c r="GH55" s="129"/>
      <c r="GI55" s="129"/>
      <c r="GJ55" s="129"/>
      <c r="GK55" s="129"/>
      <c r="GL55" s="129"/>
      <c r="GM55" s="129"/>
      <c r="GN55" s="129"/>
      <c r="GO55" s="129"/>
      <c r="GP55" s="129"/>
      <c r="GQ55" s="129"/>
      <c r="GR55" s="129"/>
      <c r="GS55" s="129"/>
      <c r="GT55" s="129"/>
      <c r="GU55" s="129"/>
      <c r="GV55" s="129"/>
      <c r="GW55" s="129"/>
      <c r="GX55" s="129"/>
      <c r="GY55" s="129"/>
      <c r="GZ55" s="129"/>
      <c r="HA55" s="129"/>
      <c r="HB55" s="129"/>
      <c r="HC55" s="129"/>
      <c r="HD55" s="129"/>
      <c r="HE55" s="129"/>
      <c r="HF55" s="129"/>
      <c r="HG55" s="129"/>
      <c r="HH55" s="129"/>
      <c r="HI55" s="129"/>
      <c r="HJ55" s="129"/>
      <c r="HK55" s="129"/>
      <c r="HL55" s="129"/>
      <c r="HM55" s="129"/>
      <c r="HN55" s="129"/>
      <c r="HO55" s="129"/>
      <c r="HP55" s="129"/>
      <c r="HQ55" s="129"/>
      <c r="HR55" s="129"/>
      <c r="HS55" s="129"/>
      <c r="HT55" s="129"/>
      <c r="HU55" s="129"/>
      <c r="HV55" s="129"/>
      <c r="HW55" s="129"/>
      <c r="HX55" s="129"/>
      <c r="HY55" s="129"/>
      <c r="HZ55" s="129"/>
      <c r="IA55" s="129"/>
      <c r="IB55" s="129"/>
      <c r="IC55" s="129"/>
      <c r="ID55" s="129"/>
      <c r="IE55" s="129"/>
      <c r="IF55" s="129"/>
      <c r="IG55" s="129"/>
      <c r="IH55" s="129"/>
      <c r="II55" s="129"/>
      <c r="IJ55" s="129"/>
      <c r="IK55" s="129"/>
      <c r="IL55" s="129"/>
      <c r="IM55" s="129"/>
      <c r="IN55" s="129"/>
      <c r="IO55" s="129"/>
      <c r="IP55" s="129"/>
      <c r="IQ55" s="129"/>
      <c r="IR55" s="129"/>
      <c r="IS55" s="129"/>
      <c r="IT55" s="129"/>
      <c r="IU55" s="129"/>
      <c r="IV55" s="129"/>
      <c r="IW55" s="129"/>
      <c r="IX55" s="129"/>
      <c r="IY55" s="129"/>
      <c r="IZ55" s="129"/>
      <c r="JA55" s="129"/>
      <c r="JB55" s="126"/>
      <c r="JC55" s="126"/>
      <c r="JD55" s="126"/>
      <c r="JE55" s="126"/>
      <c r="JF55" s="126"/>
      <c r="JG55" s="126"/>
      <c r="JH55" s="126"/>
    </row>
    <row r="56" s="59" customFormat="1" ht="114.95" customHeight="1" outlineLevel="1" spans="1:268">
      <c r="A56" s="137">
        <v>39</v>
      </c>
      <c r="B56" s="242" t="s">
        <v>1310</v>
      </c>
      <c r="C56" s="121" t="s">
        <v>537</v>
      </c>
      <c r="D56" s="89" t="s">
        <v>441</v>
      </c>
      <c r="E56" s="88" t="s">
        <v>442</v>
      </c>
      <c r="F56" s="89" t="s">
        <v>505</v>
      </c>
      <c r="G56" s="89" t="s">
        <v>49</v>
      </c>
      <c r="H56" s="88" t="s">
        <v>953</v>
      </c>
      <c r="I56" s="89" t="s">
        <v>31</v>
      </c>
      <c r="J56" s="120" t="s">
        <v>1311</v>
      </c>
      <c r="K56" s="173">
        <v>2024</v>
      </c>
      <c r="L56" s="151">
        <v>4300</v>
      </c>
      <c r="M56" s="151">
        <v>4300</v>
      </c>
      <c r="N56" s="88" t="s">
        <v>101</v>
      </c>
      <c r="O56" s="88" t="s">
        <v>1077</v>
      </c>
      <c r="P56" s="137">
        <v>150</v>
      </c>
      <c r="Q56" s="88" t="s">
        <v>1307</v>
      </c>
      <c r="R56" s="137">
        <v>200</v>
      </c>
      <c r="S56" s="88" t="s">
        <v>1312</v>
      </c>
      <c r="T56" s="137">
        <v>300</v>
      </c>
      <c r="U56" s="88" t="s">
        <v>1303</v>
      </c>
      <c r="V56" s="137">
        <v>350</v>
      </c>
      <c r="W56" s="88" t="s">
        <v>526</v>
      </c>
      <c r="X56" s="137">
        <v>550</v>
      </c>
      <c r="Y56" s="88" t="s">
        <v>528</v>
      </c>
      <c r="Z56" s="137">
        <v>1250</v>
      </c>
      <c r="AA56" s="88" t="s">
        <v>529</v>
      </c>
      <c r="AB56" s="173">
        <v>1950</v>
      </c>
      <c r="AC56" s="88" t="s">
        <v>530</v>
      </c>
      <c r="AD56" s="173">
        <v>2700</v>
      </c>
      <c r="AE56" s="88" t="s">
        <v>531</v>
      </c>
      <c r="AF56" s="173">
        <v>3300</v>
      </c>
      <c r="AG56" s="88" t="s">
        <v>532</v>
      </c>
      <c r="AH56" s="173">
        <v>3800</v>
      </c>
      <c r="AI56" s="88" t="s">
        <v>1304</v>
      </c>
      <c r="AJ56" s="173">
        <v>4000</v>
      </c>
      <c r="AK56" s="88" t="s">
        <v>511</v>
      </c>
      <c r="AL56" s="173">
        <v>4300</v>
      </c>
      <c r="AM56" s="137"/>
      <c r="AN56" s="137"/>
      <c r="AO56" s="137"/>
      <c r="AP56" s="137"/>
      <c r="AQ56" s="137"/>
      <c r="AR56" s="137">
        <v>4300</v>
      </c>
      <c r="AS56" s="137"/>
      <c r="AT56" s="137"/>
      <c r="AU56" s="137"/>
      <c r="AV56" s="407" t="s">
        <v>152</v>
      </c>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29"/>
      <c r="EP56" s="129"/>
      <c r="EQ56" s="129"/>
      <c r="ER56" s="129"/>
      <c r="ES56" s="129"/>
      <c r="ET56" s="129"/>
      <c r="EU56" s="129"/>
      <c r="EV56" s="129"/>
      <c r="EW56" s="129"/>
      <c r="EX56" s="129"/>
      <c r="EY56" s="129"/>
      <c r="EZ56" s="129"/>
      <c r="FA56" s="129"/>
      <c r="FB56" s="129"/>
      <c r="FC56" s="129"/>
      <c r="FD56" s="129"/>
      <c r="FE56" s="129"/>
      <c r="FF56" s="129"/>
      <c r="FG56" s="129"/>
      <c r="FH56" s="129"/>
      <c r="FI56" s="129"/>
      <c r="FJ56" s="129"/>
      <c r="FK56" s="129"/>
      <c r="FL56" s="129"/>
      <c r="FM56" s="129"/>
      <c r="FN56" s="129"/>
      <c r="FO56" s="129"/>
      <c r="FP56" s="129"/>
      <c r="FQ56" s="129"/>
      <c r="FR56" s="129"/>
      <c r="FS56" s="129"/>
      <c r="FT56" s="129"/>
      <c r="FU56" s="129"/>
      <c r="FV56" s="129"/>
      <c r="FW56" s="129"/>
      <c r="FX56" s="129"/>
      <c r="FY56" s="129"/>
      <c r="FZ56" s="129"/>
      <c r="GA56" s="129"/>
      <c r="GB56" s="129"/>
      <c r="GC56" s="129"/>
      <c r="GD56" s="129"/>
      <c r="GE56" s="129"/>
      <c r="GF56" s="129"/>
      <c r="GG56" s="129"/>
      <c r="GH56" s="129"/>
      <c r="GI56" s="129"/>
      <c r="GJ56" s="129"/>
      <c r="GK56" s="129"/>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c r="HY56" s="129"/>
      <c r="HZ56" s="129"/>
      <c r="IA56" s="129"/>
      <c r="IB56" s="129"/>
      <c r="IC56" s="129"/>
      <c r="ID56" s="129"/>
      <c r="IE56" s="129"/>
      <c r="IF56" s="129"/>
      <c r="IG56" s="129"/>
      <c r="IH56" s="129"/>
      <c r="II56" s="129"/>
      <c r="IJ56" s="129"/>
      <c r="IK56" s="129"/>
      <c r="IL56" s="129"/>
      <c r="IM56" s="129"/>
      <c r="IN56" s="129"/>
      <c r="IO56" s="129"/>
      <c r="IP56" s="129"/>
      <c r="IQ56" s="129"/>
      <c r="IR56" s="129"/>
      <c r="IS56" s="129"/>
      <c r="IT56" s="129"/>
      <c r="IU56" s="129"/>
      <c r="IV56" s="129"/>
      <c r="IW56" s="129"/>
      <c r="IX56" s="129"/>
      <c r="IY56" s="129"/>
      <c r="IZ56" s="129"/>
      <c r="JA56" s="129"/>
      <c r="JB56" s="126"/>
      <c r="JC56" s="126"/>
      <c r="JD56" s="126"/>
      <c r="JE56" s="126"/>
      <c r="JF56" s="126"/>
      <c r="JG56" s="126"/>
      <c r="JH56" s="126"/>
    </row>
    <row r="57" s="59" customFormat="1" ht="114.95" customHeight="1" outlineLevel="1" spans="1:268">
      <c r="A57" s="137">
        <v>40</v>
      </c>
      <c r="B57" s="120" t="s">
        <v>1313</v>
      </c>
      <c r="C57" s="121" t="s">
        <v>537</v>
      </c>
      <c r="D57" s="89" t="s">
        <v>441</v>
      </c>
      <c r="E57" s="88" t="s">
        <v>442</v>
      </c>
      <c r="F57" s="89" t="s">
        <v>505</v>
      </c>
      <c r="G57" s="89" t="s">
        <v>49</v>
      </c>
      <c r="H57" s="88" t="s">
        <v>953</v>
      </c>
      <c r="I57" s="89" t="s">
        <v>31</v>
      </c>
      <c r="J57" s="120" t="s">
        <v>1314</v>
      </c>
      <c r="K57" s="173">
        <v>2024</v>
      </c>
      <c r="L57" s="151">
        <v>2800</v>
      </c>
      <c r="M57" s="151">
        <v>2800</v>
      </c>
      <c r="N57" s="88" t="s">
        <v>101</v>
      </c>
      <c r="O57" s="88" t="s">
        <v>1315</v>
      </c>
      <c r="P57" s="137">
        <v>50</v>
      </c>
      <c r="Q57" s="88" t="s">
        <v>525</v>
      </c>
      <c r="R57" s="137">
        <v>280</v>
      </c>
      <c r="S57" s="88" t="s">
        <v>526</v>
      </c>
      <c r="T57" s="137">
        <v>560</v>
      </c>
      <c r="U57" s="88" t="s">
        <v>527</v>
      </c>
      <c r="V57" s="137">
        <v>840</v>
      </c>
      <c r="W57" s="88" t="s">
        <v>528</v>
      </c>
      <c r="X57" s="137">
        <v>1120</v>
      </c>
      <c r="Y57" s="88" t="s">
        <v>529</v>
      </c>
      <c r="Z57" s="137">
        <v>1400</v>
      </c>
      <c r="AA57" s="88" t="s">
        <v>530</v>
      </c>
      <c r="AB57" s="137">
        <v>1680</v>
      </c>
      <c r="AC57" s="88" t="s">
        <v>531</v>
      </c>
      <c r="AD57" s="173">
        <v>1960</v>
      </c>
      <c r="AE57" s="88" t="s">
        <v>532</v>
      </c>
      <c r="AF57" s="173">
        <v>2240</v>
      </c>
      <c r="AG57" s="88" t="s">
        <v>1304</v>
      </c>
      <c r="AH57" s="173">
        <v>2520</v>
      </c>
      <c r="AI57" s="88" t="s">
        <v>1316</v>
      </c>
      <c r="AJ57" s="173">
        <v>2660</v>
      </c>
      <c r="AK57" s="394" t="s">
        <v>101</v>
      </c>
      <c r="AL57" s="173">
        <v>2800</v>
      </c>
      <c r="AM57" s="137">
        <v>2800</v>
      </c>
      <c r="AN57" s="137"/>
      <c r="AO57" s="137"/>
      <c r="AP57" s="137"/>
      <c r="AQ57" s="137"/>
      <c r="AR57" s="137"/>
      <c r="AS57" s="137"/>
      <c r="AT57" s="137"/>
      <c r="AU57" s="137"/>
      <c r="AV57" s="407" t="s">
        <v>152</v>
      </c>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c r="GH57" s="129"/>
      <c r="GI57" s="129"/>
      <c r="GJ57" s="129"/>
      <c r="GK57" s="129"/>
      <c r="GL57" s="129"/>
      <c r="GM57" s="129"/>
      <c r="GN57" s="129"/>
      <c r="GO57" s="129"/>
      <c r="GP57" s="129"/>
      <c r="GQ57" s="129"/>
      <c r="GR57" s="129"/>
      <c r="GS57" s="129"/>
      <c r="GT57" s="129"/>
      <c r="GU57" s="129"/>
      <c r="GV57" s="129"/>
      <c r="GW57" s="129"/>
      <c r="GX57" s="129"/>
      <c r="GY57" s="129"/>
      <c r="GZ57" s="129"/>
      <c r="HA57" s="129"/>
      <c r="HB57" s="129"/>
      <c r="HC57" s="129"/>
      <c r="HD57" s="129"/>
      <c r="HE57" s="129"/>
      <c r="HF57" s="129"/>
      <c r="HG57" s="129"/>
      <c r="HH57" s="129"/>
      <c r="HI57" s="129"/>
      <c r="HJ57" s="129"/>
      <c r="HK57" s="129"/>
      <c r="HL57" s="129"/>
      <c r="HM57" s="129"/>
      <c r="HN57" s="129"/>
      <c r="HO57" s="129"/>
      <c r="HP57" s="129"/>
      <c r="HQ57" s="129"/>
      <c r="HR57" s="129"/>
      <c r="HS57" s="129"/>
      <c r="HT57" s="129"/>
      <c r="HU57" s="129"/>
      <c r="HV57" s="129"/>
      <c r="HW57" s="129"/>
      <c r="HX57" s="129"/>
      <c r="HY57" s="129"/>
      <c r="HZ57" s="129"/>
      <c r="IA57" s="129"/>
      <c r="IB57" s="129"/>
      <c r="IC57" s="129"/>
      <c r="ID57" s="129"/>
      <c r="IE57" s="129"/>
      <c r="IF57" s="129"/>
      <c r="IG57" s="129"/>
      <c r="IH57" s="129"/>
      <c r="II57" s="129"/>
      <c r="IJ57" s="129"/>
      <c r="IK57" s="129"/>
      <c r="IL57" s="129"/>
      <c r="IM57" s="129"/>
      <c r="IN57" s="129"/>
      <c r="IO57" s="129"/>
      <c r="IP57" s="129"/>
      <c r="IQ57" s="129"/>
      <c r="IR57" s="129"/>
      <c r="IS57" s="129"/>
      <c r="IT57" s="129"/>
      <c r="IU57" s="129"/>
      <c r="IV57" s="129"/>
      <c r="IW57" s="129"/>
      <c r="IX57" s="129"/>
      <c r="IY57" s="129"/>
      <c r="IZ57" s="129"/>
      <c r="JA57" s="129"/>
      <c r="JB57" s="126"/>
      <c r="JC57" s="126"/>
      <c r="JD57" s="126"/>
      <c r="JE57" s="126"/>
      <c r="JF57" s="126"/>
      <c r="JG57" s="126"/>
      <c r="JH57" s="126"/>
    </row>
    <row r="58" s="59" customFormat="1" ht="183" customHeight="1" outlineLevel="1" spans="1:268">
      <c r="A58" s="137">
        <v>41</v>
      </c>
      <c r="B58" s="120" t="s">
        <v>1317</v>
      </c>
      <c r="C58" s="121" t="s">
        <v>440</v>
      </c>
      <c r="D58" s="89" t="s">
        <v>441</v>
      </c>
      <c r="E58" s="88" t="s">
        <v>442</v>
      </c>
      <c r="F58" s="89" t="s">
        <v>505</v>
      </c>
      <c r="G58" s="89" t="s">
        <v>49</v>
      </c>
      <c r="H58" s="88" t="s">
        <v>953</v>
      </c>
      <c r="I58" s="89" t="s">
        <v>31</v>
      </c>
      <c r="J58" s="242" t="s">
        <v>1318</v>
      </c>
      <c r="K58" s="173">
        <v>2024</v>
      </c>
      <c r="L58" s="173">
        <v>879.27</v>
      </c>
      <c r="M58" s="173">
        <v>879.27</v>
      </c>
      <c r="N58" s="88" t="s">
        <v>101</v>
      </c>
      <c r="O58" s="88" t="s">
        <v>1319</v>
      </c>
      <c r="P58" s="137">
        <v>45</v>
      </c>
      <c r="Q58" s="88" t="s">
        <v>1320</v>
      </c>
      <c r="R58" s="137">
        <v>45</v>
      </c>
      <c r="S58" s="88" t="s">
        <v>1321</v>
      </c>
      <c r="T58" s="137">
        <v>100</v>
      </c>
      <c r="U58" s="88" t="s">
        <v>526</v>
      </c>
      <c r="V58" s="137">
        <v>190</v>
      </c>
      <c r="W58" s="88" t="s">
        <v>527</v>
      </c>
      <c r="X58" s="137">
        <v>280</v>
      </c>
      <c r="Y58" s="88" t="s">
        <v>528</v>
      </c>
      <c r="Z58" s="137">
        <v>370</v>
      </c>
      <c r="AA58" s="88" t="s">
        <v>529</v>
      </c>
      <c r="AB58" s="137">
        <v>460</v>
      </c>
      <c r="AC58" s="88" t="s">
        <v>530</v>
      </c>
      <c r="AD58" s="137">
        <v>550</v>
      </c>
      <c r="AE58" s="88" t="s">
        <v>531</v>
      </c>
      <c r="AF58" s="137">
        <v>640</v>
      </c>
      <c r="AG58" s="88" t="s">
        <v>532</v>
      </c>
      <c r="AH58" s="137">
        <v>730</v>
      </c>
      <c r="AI58" s="88" t="s">
        <v>1304</v>
      </c>
      <c r="AJ58" s="137">
        <v>790</v>
      </c>
      <c r="AK58" s="88" t="s">
        <v>511</v>
      </c>
      <c r="AL58" s="137">
        <v>879.27</v>
      </c>
      <c r="AM58" s="137">
        <v>879.27</v>
      </c>
      <c r="AN58" s="137"/>
      <c r="AO58" s="137"/>
      <c r="AP58" s="137"/>
      <c r="AQ58" s="137"/>
      <c r="AR58" s="137"/>
      <c r="AS58" s="137"/>
      <c r="AT58" s="137"/>
      <c r="AU58" s="137"/>
      <c r="AV58" s="407" t="s">
        <v>152</v>
      </c>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6"/>
      <c r="JC58" s="126"/>
      <c r="JD58" s="126"/>
      <c r="JE58" s="126"/>
      <c r="JF58" s="126"/>
      <c r="JG58" s="126"/>
      <c r="JH58" s="126"/>
    </row>
    <row r="59" s="59" customFormat="1" ht="114.95" customHeight="1" outlineLevel="1" spans="1:268">
      <c r="A59" s="356">
        <v>42</v>
      </c>
      <c r="B59" s="357" t="s">
        <v>1322</v>
      </c>
      <c r="C59" s="358" t="s">
        <v>1323</v>
      </c>
      <c r="D59" s="165" t="s">
        <v>441</v>
      </c>
      <c r="E59" s="359" t="s">
        <v>442</v>
      </c>
      <c r="F59" s="165" t="s">
        <v>1122</v>
      </c>
      <c r="G59" s="165" t="s">
        <v>521</v>
      </c>
      <c r="H59" s="360" t="s">
        <v>953</v>
      </c>
      <c r="I59" s="165" t="s">
        <v>31</v>
      </c>
      <c r="J59" s="357" t="s">
        <v>1324</v>
      </c>
      <c r="K59" s="383">
        <v>2024</v>
      </c>
      <c r="L59" s="383">
        <v>1026</v>
      </c>
      <c r="M59" s="383">
        <v>1026</v>
      </c>
      <c r="N59" s="384" t="s">
        <v>101</v>
      </c>
      <c r="O59" s="359" t="s">
        <v>1300</v>
      </c>
      <c r="P59" s="356">
        <v>50</v>
      </c>
      <c r="Q59" s="359" t="s">
        <v>1301</v>
      </c>
      <c r="R59" s="356">
        <v>50</v>
      </c>
      <c r="S59" s="359" t="s">
        <v>1302</v>
      </c>
      <c r="T59" s="356">
        <v>50</v>
      </c>
      <c r="U59" s="359" t="s">
        <v>1303</v>
      </c>
      <c r="V59" s="356">
        <v>100</v>
      </c>
      <c r="W59" s="359" t="s">
        <v>526</v>
      </c>
      <c r="X59" s="356">
        <v>246</v>
      </c>
      <c r="Y59" s="359" t="s">
        <v>527</v>
      </c>
      <c r="Z59" s="356">
        <v>364</v>
      </c>
      <c r="AA59" s="359" t="s">
        <v>528</v>
      </c>
      <c r="AB59" s="356">
        <v>467</v>
      </c>
      <c r="AC59" s="359" t="s">
        <v>529</v>
      </c>
      <c r="AD59" s="356">
        <v>513</v>
      </c>
      <c r="AE59" s="359" t="s">
        <v>530</v>
      </c>
      <c r="AF59" s="356">
        <v>640</v>
      </c>
      <c r="AG59" s="359" t="s">
        <v>531</v>
      </c>
      <c r="AH59" s="356">
        <v>740</v>
      </c>
      <c r="AI59" s="359" t="s">
        <v>519</v>
      </c>
      <c r="AJ59" s="356">
        <v>870</v>
      </c>
      <c r="AK59" s="359" t="s">
        <v>511</v>
      </c>
      <c r="AL59" s="356">
        <v>1026</v>
      </c>
      <c r="AM59" s="356">
        <v>849</v>
      </c>
      <c r="AN59" s="356">
        <v>177</v>
      </c>
      <c r="AO59" s="356"/>
      <c r="AP59" s="356"/>
      <c r="AQ59" s="356"/>
      <c r="AR59" s="356"/>
      <c r="AS59" s="356"/>
      <c r="AT59" s="356"/>
      <c r="AU59" s="88" t="s">
        <v>657</v>
      </c>
      <c r="AV59" s="407" t="s">
        <v>152</v>
      </c>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6"/>
      <c r="JC59" s="126"/>
      <c r="JD59" s="126"/>
      <c r="JE59" s="126"/>
      <c r="JF59" s="126"/>
      <c r="JG59" s="126"/>
      <c r="JH59" s="126"/>
    </row>
    <row r="60" s="59" customFormat="1" ht="114.95" customHeight="1" outlineLevel="1" spans="1:268">
      <c r="A60" s="137">
        <v>43</v>
      </c>
      <c r="B60" s="120" t="s">
        <v>1325</v>
      </c>
      <c r="C60" s="121" t="s">
        <v>1326</v>
      </c>
      <c r="D60" s="89" t="s">
        <v>441</v>
      </c>
      <c r="E60" s="88" t="s">
        <v>442</v>
      </c>
      <c r="F60" s="89" t="s">
        <v>505</v>
      </c>
      <c r="G60" s="89" t="s">
        <v>1327</v>
      </c>
      <c r="H60" s="361" t="s">
        <v>953</v>
      </c>
      <c r="I60" s="89" t="s">
        <v>31</v>
      </c>
      <c r="J60" s="89" t="s">
        <v>1328</v>
      </c>
      <c r="K60" s="173" t="s">
        <v>955</v>
      </c>
      <c r="L60" s="173">
        <v>2000</v>
      </c>
      <c r="M60" s="173">
        <v>1200</v>
      </c>
      <c r="N60" s="88" t="s">
        <v>1329</v>
      </c>
      <c r="O60" s="88" t="s">
        <v>1300</v>
      </c>
      <c r="P60" s="137">
        <v>100</v>
      </c>
      <c r="Q60" s="88" t="s">
        <v>1301</v>
      </c>
      <c r="R60" s="137">
        <v>100</v>
      </c>
      <c r="S60" s="88" t="s">
        <v>1302</v>
      </c>
      <c r="T60" s="137">
        <v>100</v>
      </c>
      <c r="U60" s="88" t="s">
        <v>1303</v>
      </c>
      <c r="V60" s="137">
        <v>200</v>
      </c>
      <c r="W60" s="88" t="s">
        <v>526</v>
      </c>
      <c r="X60" s="137">
        <v>400</v>
      </c>
      <c r="Y60" s="88" t="s">
        <v>1330</v>
      </c>
      <c r="Z60" s="137">
        <v>500</v>
      </c>
      <c r="AA60" s="88" t="s">
        <v>527</v>
      </c>
      <c r="AB60" s="137">
        <v>600</v>
      </c>
      <c r="AC60" s="88" t="s">
        <v>517</v>
      </c>
      <c r="AD60" s="137">
        <v>700</v>
      </c>
      <c r="AE60" s="88" t="s">
        <v>528</v>
      </c>
      <c r="AF60" s="137">
        <v>800</v>
      </c>
      <c r="AG60" s="88" t="s">
        <v>1331</v>
      </c>
      <c r="AH60" s="137">
        <v>900</v>
      </c>
      <c r="AI60" s="88" t="s">
        <v>529</v>
      </c>
      <c r="AJ60" s="137">
        <v>1000</v>
      </c>
      <c r="AK60" s="88" t="s">
        <v>530</v>
      </c>
      <c r="AL60" s="137">
        <v>1200</v>
      </c>
      <c r="AM60" s="137">
        <v>1200</v>
      </c>
      <c r="AN60" s="137"/>
      <c r="AO60" s="137"/>
      <c r="AP60" s="137"/>
      <c r="AQ60" s="137"/>
      <c r="AR60" s="137"/>
      <c r="AS60" s="137"/>
      <c r="AT60" s="137"/>
      <c r="AU60" s="137"/>
      <c r="AV60" s="407" t="s">
        <v>152</v>
      </c>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c r="GH60" s="129"/>
      <c r="GI60" s="129"/>
      <c r="GJ60" s="129"/>
      <c r="GK60" s="129"/>
      <c r="GL60" s="129"/>
      <c r="GM60" s="129"/>
      <c r="GN60" s="129"/>
      <c r="GO60" s="129"/>
      <c r="GP60" s="129"/>
      <c r="GQ60" s="129"/>
      <c r="GR60" s="129"/>
      <c r="GS60" s="129"/>
      <c r="GT60" s="129"/>
      <c r="GU60" s="129"/>
      <c r="GV60" s="129"/>
      <c r="GW60" s="129"/>
      <c r="GX60" s="129"/>
      <c r="GY60" s="129"/>
      <c r="GZ60" s="129"/>
      <c r="HA60" s="129"/>
      <c r="HB60" s="129"/>
      <c r="HC60" s="129"/>
      <c r="HD60" s="129"/>
      <c r="HE60" s="129"/>
      <c r="HF60" s="129"/>
      <c r="HG60" s="129"/>
      <c r="HH60" s="129"/>
      <c r="HI60" s="129"/>
      <c r="HJ60" s="129"/>
      <c r="HK60" s="129"/>
      <c r="HL60" s="129"/>
      <c r="HM60" s="129"/>
      <c r="HN60" s="129"/>
      <c r="HO60" s="129"/>
      <c r="HP60" s="129"/>
      <c r="HQ60" s="129"/>
      <c r="HR60" s="129"/>
      <c r="HS60" s="129"/>
      <c r="HT60" s="129"/>
      <c r="HU60" s="129"/>
      <c r="HV60" s="129"/>
      <c r="HW60" s="129"/>
      <c r="HX60" s="129"/>
      <c r="HY60" s="129"/>
      <c r="HZ60" s="129"/>
      <c r="IA60" s="129"/>
      <c r="IB60" s="129"/>
      <c r="IC60" s="129"/>
      <c r="ID60" s="129"/>
      <c r="IE60" s="129"/>
      <c r="IF60" s="129"/>
      <c r="IG60" s="129"/>
      <c r="IH60" s="129"/>
      <c r="II60" s="129"/>
      <c r="IJ60" s="129"/>
      <c r="IK60" s="129"/>
      <c r="IL60" s="129"/>
      <c r="IM60" s="129"/>
      <c r="IN60" s="129"/>
      <c r="IO60" s="129"/>
      <c r="IP60" s="129"/>
      <c r="IQ60" s="129"/>
      <c r="IR60" s="129"/>
      <c r="IS60" s="129"/>
      <c r="IT60" s="129"/>
      <c r="IU60" s="129"/>
      <c r="IV60" s="129"/>
      <c r="IW60" s="129"/>
      <c r="IX60" s="129"/>
      <c r="IY60" s="129"/>
      <c r="IZ60" s="129"/>
      <c r="JA60" s="129"/>
      <c r="JB60" s="126"/>
      <c r="JC60" s="126"/>
      <c r="JD60" s="126"/>
      <c r="JE60" s="126"/>
      <c r="JF60" s="126"/>
      <c r="JG60" s="126"/>
      <c r="JH60" s="126"/>
    </row>
    <row r="61" s="59" customFormat="1" ht="114.95" customHeight="1" outlineLevel="1" spans="1:268">
      <c r="A61" s="137">
        <v>44</v>
      </c>
      <c r="B61" s="120" t="s">
        <v>1332</v>
      </c>
      <c r="C61" s="121" t="s">
        <v>466</v>
      </c>
      <c r="D61" s="89" t="s">
        <v>441</v>
      </c>
      <c r="E61" s="88" t="s">
        <v>442</v>
      </c>
      <c r="F61" s="89" t="s">
        <v>505</v>
      </c>
      <c r="G61" s="89" t="s">
        <v>158</v>
      </c>
      <c r="H61" s="361" t="s">
        <v>953</v>
      </c>
      <c r="I61" s="89" t="s">
        <v>31</v>
      </c>
      <c r="J61" s="89" t="s">
        <v>1333</v>
      </c>
      <c r="K61" s="173">
        <v>2024</v>
      </c>
      <c r="L61" s="173">
        <v>1000</v>
      </c>
      <c r="M61" s="173">
        <v>1000</v>
      </c>
      <c r="N61" s="88" t="s">
        <v>101</v>
      </c>
      <c r="O61" s="88" t="s">
        <v>1300</v>
      </c>
      <c r="P61" s="137">
        <v>50</v>
      </c>
      <c r="Q61" s="88" t="s">
        <v>1301</v>
      </c>
      <c r="R61" s="137">
        <v>50</v>
      </c>
      <c r="S61" s="88" t="s">
        <v>1302</v>
      </c>
      <c r="T61" s="137">
        <v>50</v>
      </c>
      <c r="U61" s="88" t="s">
        <v>1303</v>
      </c>
      <c r="V61" s="137">
        <v>100</v>
      </c>
      <c r="W61" s="88" t="s">
        <v>526</v>
      </c>
      <c r="X61" s="137">
        <v>200</v>
      </c>
      <c r="Y61" s="88" t="s">
        <v>527</v>
      </c>
      <c r="Z61" s="137">
        <v>300</v>
      </c>
      <c r="AA61" s="88" t="s">
        <v>528</v>
      </c>
      <c r="AB61" s="137">
        <v>400</v>
      </c>
      <c r="AC61" s="88" t="s">
        <v>529</v>
      </c>
      <c r="AD61" s="137">
        <v>500</v>
      </c>
      <c r="AE61" s="88" t="s">
        <v>530</v>
      </c>
      <c r="AF61" s="137">
        <v>600</v>
      </c>
      <c r="AG61" s="88" t="s">
        <v>531</v>
      </c>
      <c r="AH61" s="137">
        <v>700</v>
      </c>
      <c r="AI61" s="88" t="s">
        <v>519</v>
      </c>
      <c r="AJ61" s="137">
        <v>850</v>
      </c>
      <c r="AK61" s="88" t="s">
        <v>511</v>
      </c>
      <c r="AL61" s="137">
        <v>1000</v>
      </c>
      <c r="AM61" s="137">
        <v>1000</v>
      </c>
      <c r="AN61" s="137"/>
      <c r="AO61" s="137"/>
      <c r="AP61" s="137"/>
      <c r="AQ61" s="137"/>
      <c r="AR61" s="137"/>
      <c r="AS61" s="137"/>
      <c r="AT61" s="137"/>
      <c r="AU61" s="137"/>
      <c r="AV61" s="407" t="s">
        <v>152</v>
      </c>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c r="GH61" s="129"/>
      <c r="GI61" s="129"/>
      <c r="GJ61" s="129"/>
      <c r="GK61" s="129"/>
      <c r="GL61" s="129"/>
      <c r="GM61" s="129"/>
      <c r="GN61" s="129"/>
      <c r="GO61" s="129"/>
      <c r="GP61" s="129"/>
      <c r="GQ61" s="129"/>
      <c r="GR61" s="129"/>
      <c r="GS61" s="129"/>
      <c r="GT61" s="129"/>
      <c r="GU61" s="129"/>
      <c r="GV61" s="129"/>
      <c r="GW61" s="129"/>
      <c r="GX61" s="129"/>
      <c r="GY61" s="129"/>
      <c r="GZ61" s="129"/>
      <c r="HA61" s="129"/>
      <c r="HB61" s="129"/>
      <c r="HC61" s="129"/>
      <c r="HD61" s="129"/>
      <c r="HE61" s="129"/>
      <c r="HF61" s="129"/>
      <c r="HG61" s="129"/>
      <c r="HH61" s="129"/>
      <c r="HI61" s="129"/>
      <c r="HJ61" s="129"/>
      <c r="HK61" s="129"/>
      <c r="HL61" s="129"/>
      <c r="HM61" s="129"/>
      <c r="HN61" s="129"/>
      <c r="HO61" s="129"/>
      <c r="HP61" s="129"/>
      <c r="HQ61" s="129"/>
      <c r="HR61" s="129"/>
      <c r="HS61" s="129"/>
      <c r="HT61" s="129"/>
      <c r="HU61" s="129"/>
      <c r="HV61" s="129"/>
      <c r="HW61" s="129"/>
      <c r="HX61" s="129"/>
      <c r="HY61" s="129"/>
      <c r="HZ61" s="129"/>
      <c r="IA61" s="129"/>
      <c r="IB61" s="129"/>
      <c r="IC61" s="129"/>
      <c r="ID61" s="129"/>
      <c r="IE61" s="129"/>
      <c r="IF61" s="129"/>
      <c r="IG61" s="129"/>
      <c r="IH61" s="129"/>
      <c r="II61" s="129"/>
      <c r="IJ61" s="129"/>
      <c r="IK61" s="129"/>
      <c r="IL61" s="129"/>
      <c r="IM61" s="129"/>
      <c r="IN61" s="129"/>
      <c r="IO61" s="129"/>
      <c r="IP61" s="129"/>
      <c r="IQ61" s="129"/>
      <c r="IR61" s="129"/>
      <c r="IS61" s="129"/>
      <c r="IT61" s="129"/>
      <c r="IU61" s="129"/>
      <c r="IV61" s="129"/>
      <c r="IW61" s="129"/>
      <c r="IX61" s="129"/>
      <c r="IY61" s="129"/>
      <c r="IZ61" s="129"/>
      <c r="JA61" s="129"/>
      <c r="JB61" s="126"/>
      <c r="JC61" s="126"/>
      <c r="JD61" s="126"/>
      <c r="JE61" s="126"/>
      <c r="JF61" s="126"/>
      <c r="JG61" s="126"/>
      <c r="JH61" s="126"/>
    </row>
    <row r="62" s="59" customFormat="1" ht="114.95" customHeight="1" outlineLevel="1" spans="1:268">
      <c r="A62" s="137">
        <v>45</v>
      </c>
      <c r="B62" s="120" t="s">
        <v>1334</v>
      </c>
      <c r="C62" s="89" t="s">
        <v>1335</v>
      </c>
      <c r="D62" s="89" t="s">
        <v>441</v>
      </c>
      <c r="E62" s="88" t="s">
        <v>442</v>
      </c>
      <c r="F62" s="89" t="s">
        <v>505</v>
      </c>
      <c r="G62" s="89" t="s">
        <v>521</v>
      </c>
      <c r="H62" s="88" t="s">
        <v>953</v>
      </c>
      <c r="I62" s="89" t="s">
        <v>31</v>
      </c>
      <c r="J62" s="120" t="s">
        <v>1336</v>
      </c>
      <c r="K62" s="173">
        <v>2024</v>
      </c>
      <c r="L62" s="173">
        <v>1000</v>
      </c>
      <c r="M62" s="173">
        <v>1000</v>
      </c>
      <c r="N62" s="88" t="s">
        <v>101</v>
      </c>
      <c r="O62" s="88" t="s">
        <v>1300</v>
      </c>
      <c r="P62" s="137">
        <v>50</v>
      </c>
      <c r="Q62" s="88" t="s">
        <v>1301</v>
      </c>
      <c r="R62" s="137">
        <v>50</v>
      </c>
      <c r="S62" s="88" t="s">
        <v>1302</v>
      </c>
      <c r="T62" s="137">
        <v>50</v>
      </c>
      <c r="U62" s="88" t="s">
        <v>1303</v>
      </c>
      <c r="V62" s="137">
        <v>100</v>
      </c>
      <c r="W62" s="88" t="s">
        <v>526</v>
      </c>
      <c r="X62" s="137">
        <v>200</v>
      </c>
      <c r="Y62" s="88" t="s">
        <v>527</v>
      </c>
      <c r="Z62" s="137">
        <v>300</v>
      </c>
      <c r="AA62" s="88" t="s">
        <v>528</v>
      </c>
      <c r="AB62" s="137">
        <v>400</v>
      </c>
      <c r="AC62" s="88" t="s">
        <v>529</v>
      </c>
      <c r="AD62" s="137">
        <v>500</v>
      </c>
      <c r="AE62" s="88" t="s">
        <v>530</v>
      </c>
      <c r="AF62" s="137">
        <v>600</v>
      </c>
      <c r="AG62" s="88" t="s">
        <v>531</v>
      </c>
      <c r="AH62" s="137">
        <v>700</v>
      </c>
      <c r="AI62" s="88" t="s">
        <v>519</v>
      </c>
      <c r="AJ62" s="137">
        <v>850</v>
      </c>
      <c r="AK62" s="88" t="s">
        <v>511</v>
      </c>
      <c r="AL62" s="137">
        <v>1000</v>
      </c>
      <c r="AM62" s="137">
        <v>1000</v>
      </c>
      <c r="AN62" s="137"/>
      <c r="AO62" s="137"/>
      <c r="AP62" s="137"/>
      <c r="AQ62" s="137"/>
      <c r="AR62" s="137"/>
      <c r="AS62" s="137"/>
      <c r="AT62" s="137"/>
      <c r="AU62" s="137"/>
      <c r="AV62" s="407" t="s">
        <v>152</v>
      </c>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29"/>
      <c r="EU62" s="129"/>
      <c r="EV62" s="129"/>
      <c r="EW62" s="129"/>
      <c r="EX62" s="129"/>
      <c r="EY62" s="129"/>
      <c r="EZ62" s="129"/>
      <c r="FA62" s="129"/>
      <c r="FB62" s="129"/>
      <c r="FC62" s="129"/>
      <c r="FD62" s="129"/>
      <c r="FE62" s="129"/>
      <c r="FF62" s="129"/>
      <c r="FG62" s="129"/>
      <c r="FH62" s="129"/>
      <c r="FI62" s="129"/>
      <c r="FJ62" s="129"/>
      <c r="FK62" s="129"/>
      <c r="FL62" s="129"/>
      <c r="FM62" s="129"/>
      <c r="FN62" s="129"/>
      <c r="FO62" s="129"/>
      <c r="FP62" s="129"/>
      <c r="FQ62" s="129"/>
      <c r="FR62" s="129"/>
      <c r="FS62" s="129"/>
      <c r="FT62" s="129"/>
      <c r="FU62" s="129"/>
      <c r="FV62" s="129"/>
      <c r="FW62" s="129"/>
      <c r="FX62" s="129"/>
      <c r="FY62" s="129"/>
      <c r="FZ62" s="129"/>
      <c r="GA62" s="129"/>
      <c r="GB62" s="129"/>
      <c r="GC62" s="129"/>
      <c r="GD62" s="129"/>
      <c r="GE62" s="129"/>
      <c r="GF62" s="129"/>
      <c r="GG62" s="129"/>
      <c r="GH62" s="129"/>
      <c r="GI62" s="129"/>
      <c r="GJ62" s="129"/>
      <c r="GK62" s="129"/>
      <c r="GL62" s="129"/>
      <c r="GM62" s="129"/>
      <c r="GN62" s="129"/>
      <c r="GO62" s="129"/>
      <c r="GP62" s="129"/>
      <c r="GQ62" s="129"/>
      <c r="GR62" s="129"/>
      <c r="GS62" s="129"/>
      <c r="GT62" s="129"/>
      <c r="GU62" s="129"/>
      <c r="GV62" s="129"/>
      <c r="GW62" s="129"/>
      <c r="GX62" s="129"/>
      <c r="GY62" s="129"/>
      <c r="GZ62" s="129"/>
      <c r="HA62" s="129"/>
      <c r="HB62" s="129"/>
      <c r="HC62" s="129"/>
      <c r="HD62" s="129"/>
      <c r="HE62" s="129"/>
      <c r="HF62" s="129"/>
      <c r="HG62" s="129"/>
      <c r="HH62" s="129"/>
      <c r="HI62" s="129"/>
      <c r="HJ62" s="129"/>
      <c r="HK62" s="129"/>
      <c r="HL62" s="129"/>
      <c r="HM62" s="129"/>
      <c r="HN62" s="129"/>
      <c r="HO62" s="129"/>
      <c r="HP62" s="129"/>
      <c r="HQ62" s="129"/>
      <c r="HR62" s="129"/>
      <c r="HS62" s="129"/>
      <c r="HT62" s="129"/>
      <c r="HU62" s="129"/>
      <c r="HV62" s="129"/>
      <c r="HW62" s="129"/>
      <c r="HX62" s="129"/>
      <c r="HY62" s="129"/>
      <c r="HZ62" s="129"/>
      <c r="IA62" s="129"/>
      <c r="IB62" s="129"/>
      <c r="IC62" s="129"/>
      <c r="ID62" s="129"/>
      <c r="IE62" s="129"/>
      <c r="IF62" s="129"/>
      <c r="IG62" s="129"/>
      <c r="IH62" s="129"/>
      <c r="II62" s="129"/>
      <c r="IJ62" s="129"/>
      <c r="IK62" s="129"/>
      <c r="IL62" s="129"/>
      <c r="IM62" s="129"/>
      <c r="IN62" s="129"/>
      <c r="IO62" s="129"/>
      <c r="IP62" s="129"/>
      <c r="IQ62" s="129"/>
      <c r="IR62" s="129"/>
      <c r="IS62" s="129"/>
      <c r="IT62" s="129"/>
      <c r="IU62" s="129"/>
      <c r="IV62" s="129"/>
      <c r="IW62" s="129"/>
      <c r="IX62" s="129"/>
      <c r="IY62" s="129"/>
      <c r="IZ62" s="129"/>
      <c r="JA62" s="129"/>
      <c r="JB62" s="126"/>
      <c r="JC62" s="126"/>
      <c r="JD62" s="126"/>
      <c r="JE62" s="126"/>
      <c r="JF62" s="126"/>
      <c r="JG62" s="126"/>
      <c r="JH62" s="126"/>
    </row>
    <row r="63" s="59" customFormat="1" ht="129" customHeight="1" outlineLevel="1" spans="1:228">
      <c r="A63" s="362">
        <v>46</v>
      </c>
      <c r="B63" s="363" t="s">
        <v>1337</v>
      </c>
      <c r="C63" s="364" t="s">
        <v>1338</v>
      </c>
      <c r="D63" s="159" t="s">
        <v>441</v>
      </c>
      <c r="E63" s="365" t="s">
        <v>442</v>
      </c>
      <c r="F63" s="159" t="s">
        <v>505</v>
      </c>
      <c r="G63" s="159" t="s">
        <v>1339</v>
      </c>
      <c r="H63" s="360" t="s">
        <v>953</v>
      </c>
      <c r="I63" s="159" t="s">
        <v>31</v>
      </c>
      <c r="J63" s="363" t="s">
        <v>1340</v>
      </c>
      <c r="K63" s="385">
        <v>2024</v>
      </c>
      <c r="L63" s="386">
        <v>1270.19</v>
      </c>
      <c r="M63" s="386">
        <v>1270</v>
      </c>
      <c r="N63" s="365" t="s">
        <v>101</v>
      </c>
      <c r="O63" s="365" t="s">
        <v>1341</v>
      </c>
      <c r="P63" s="362">
        <v>57</v>
      </c>
      <c r="Q63" s="365" t="s">
        <v>1320</v>
      </c>
      <c r="R63" s="362">
        <v>72</v>
      </c>
      <c r="S63" s="365" t="s">
        <v>1321</v>
      </c>
      <c r="T63" s="362">
        <v>130</v>
      </c>
      <c r="U63" s="365" t="s">
        <v>526</v>
      </c>
      <c r="V63" s="362">
        <v>250</v>
      </c>
      <c r="W63" s="365" t="s">
        <v>527</v>
      </c>
      <c r="X63" s="362">
        <v>370</v>
      </c>
      <c r="Y63" s="365" t="s">
        <v>528</v>
      </c>
      <c r="Z63" s="362">
        <v>490</v>
      </c>
      <c r="AA63" s="365" t="s">
        <v>529</v>
      </c>
      <c r="AB63" s="385">
        <v>610</v>
      </c>
      <c r="AC63" s="393" t="s">
        <v>530</v>
      </c>
      <c r="AD63" s="385">
        <v>730</v>
      </c>
      <c r="AE63" s="393" t="s">
        <v>531</v>
      </c>
      <c r="AF63" s="385">
        <v>850</v>
      </c>
      <c r="AG63" s="393" t="s">
        <v>532</v>
      </c>
      <c r="AH63" s="385">
        <v>970</v>
      </c>
      <c r="AI63" s="393" t="s">
        <v>1304</v>
      </c>
      <c r="AJ63" s="385">
        <v>1090</v>
      </c>
      <c r="AK63" s="365" t="s">
        <v>511</v>
      </c>
      <c r="AL63" s="385">
        <v>1270</v>
      </c>
      <c r="AM63" s="398"/>
      <c r="AN63" s="398"/>
      <c r="AO63" s="398"/>
      <c r="AP63" s="398"/>
      <c r="AQ63" s="398"/>
      <c r="AR63" s="385">
        <v>1270</v>
      </c>
      <c r="AS63" s="398"/>
      <c r="AT63" s="399"/>
      <c r="AU63" s="399"/>
      <c r="AV63" s="409" t="s">
        <v>152</v>
      </c>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Y63" s="129"/>
      <c r="FZ63" s="129"/>
      <c r="GA63" s="129"/>
      <c r="GB63" s="129"/>
      <c r="GC63" s="129"/>
      <c r="GD63" s="129"/>
      <c r="GE63" s="129"/>
      <c r="GF63" s="129"/>
      <c r="GG63" s="129"/>
      <c r="GH63" s="129"/>
      <c r="GI63" s="129"/>
      <c r="GJ63" s="129"/>
      <c r="GK63" s="129"/>
      <c r="GL63" s="129"/>
      <c r="GM63" s="129"/>
      <c r="GN63" s="129"/>
      <c r="GO63" s="129"/>
      <c r="GP63" s="129"/>
      <c r="GQ63" s="129"/>
      <c r="GR63" s="129"/>
      <c r="GS63" s="129"/>
      <c r="GT63" s="129"/>
      <c r="GU63" s="129"/>
      <c r="GV63" s="129"/>
      <c r="GW63" s="129"/>
      <c r="GX63" s="129"/>
      <c r="GY63" s="129"/>
      <c r="GZ63" s="129"/>
      <c r="HA63" s="129"/>
      <c r="HB63" s="129"/>
      <c r="HC63" s="129"/>
      <c r="HD63" s="129"/>
      <c r="HE63" s="129"/>
      <c r="HF63" s="129"/>
      <c r="HG63" s="129"/>
      <c r="HH63" s="129"/>
      <c r="HI63" s="129"/>
      <c r="HJ63" s="129"/>
      <c r="HK63" s="129"/>
      <c r="HL63" s="129"/>
      <c r="HM63" s="129"/>
      <c r="HN63" s="126"/>
      <c r="HO63" s="126"/>
      <c r="HP63" s="126"/>
      <c r="HQ63" s="126"/>
      <c r="HR63" s="126"/>
      <c r="HS63" s="126"/>
      <c r="HT63" s="126"/>
    </row>
    <row r="64" s="59" customFormat="1" ht="159" customHeight="1" outlineLevel="1" spans="1:228">
      <c r="A64" s="137">
        <v>47</v>
      </c>
      <c r="B64" s="120" t="s">
        <v>1342</v>
      </c>
      <c r="C64" s="121" t="s">
        <v>1338</v>
      </c>
      <c r="D64" s="89" t="s">
        <v>441</v>
      </c>
      <c r="E64" s="88" t="s">
        <v>442</v>
      </c>
      <c r="F64" s="89" t="s">
        <v>505</v>
      </c>
      <c r="G64" s="89" t="s">
        <v>1339</v>
      </c>
      <c r="H64" s="88" t="s">
        <v>953</v>
      </c>
      <c r="I64" s="89" t="s">
        <v>31</v>
      </c>
      <c r="J64" s="120" t="s">
        <v>1343</v>
      </c>
      <c r="K64" s="173">
        <v>2024</v>
      </c>
      <c r="L64" s="151">
        <v>1409.41</v>
      </c>
      <c r="M64" s="151">
        <v>1409.41</v>
      </c>
      <c r="N64" s="88" t="s">
        <v>101</v>
      </c>
      <c r="O64" s="88" t="s">
        <v>1341</v>
      </c>
      <c r="P64" s="137">
        <v>60</v>
      </c>
      <c r="Q64" s="88" t="s">
        <v>1320</v>
      </c>
      <c r="R64" s="137">
        <v>80</v>
      </c>
      <c r="S64" s="88" t="s">
        <v>1321</v>
      </c>
      <c r="T64" s="137">
        <v>150</v>
      </c>
      <c r="U64" s="88" t="s">
        <v>526</v>
      </c>
      <c r="V64" s="137">
        <v>300</v>
      </c>
      <c r="W64" s="88" t="s">
        <v>527</v>
      </c>
      <c r="X64" s="137">
        <v>420</v>
      </c>
      <c r="Y64" s="88" t="s">
        <v>528</v>
      </c>
      <c r="Z64" s="137">
        <v>580</v>
      </c>
      <c r="AA64" s="88" t="s">
        <v>529</v>
      </c>
      <c r="AB64" s="173">
        <v>710</v>
      </c>
      <c r="AC64" s="394" t="s">
        <v>530</v>
      </c>
      <c r="AD64" s="173">
        <v>840</v>
      </c>
      <c r="AE64" s="394" t="s">
        <v>531</v>
      </c>
      <c r="AF64" s="173">
        <v>970</v>
      </c>
      <c r="AG64" s="394" t="s">
        <v>532</v>
      </c>
      <c r="AH64" s="173">
        <v>1120</v>
      </c>
      <c r="AI64" s="394" t="s">
        <v>1304</v>
      </c>
      <c r="AJ64" s="173">
        <v>1260</v>
      </c>
      <c r="AK64" s="88" t="s">
        <v>511</v>
      </c>
      <c r="AL64" s="173">
        <v>1409</v>
      </c>
      <c r="AM64" s="399"/>
      <c r="AN64" s="399"/>
      <c r="AO64" s="399"/>
      <c r="AP64" s="399"/>
      <c r="AQ64" s="399"/>
      <c r="AR64" s="173">
        <v>1409</v>
      </c>
      <c r="AS64" s="399"/>
      <c r="AT64" s="399"/>
      <c r="AU64" s="399"/>
      <c r="AV64" s="409" t="s">
        <v>152</v>
      </c>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c r="GH64" s="129"/>
      <c r="GI64" s="129"/>
      <c r="GJ64" s="129"/>
      <c r="GK64" s="129"/>
      <c r="GL64" s="129"/>
      <c r="GM64" s="129"/>
      <c r="GN64" s="129"/>
      <c r="GO64" s="129"/>
      <c r="GP64" s="129"/>
      <c r="GQ64" s="129"/>
      <c r="GR64" s="129"/>
      <c r="GS64" s="129"/>
      <c r="GT64" s="129"/>
      <c r="GU64" s="129"/>
      <c r="GV64" s="129"/>
      <c r="GW64" s="129"/>
      <c r="GX64" s="129"/>
      <c r="GY64" s="129"/>
      <c r="GZ64" s="129"/>
      <c r="HA64" s="129"/>
      <c r="HB64" s="129"/>
      <c r="HC64" s="129"/>
      <c r="HD64" s="129"/>
      <c r="HE64" s="129"/>
      <c r="HF64" s="129"/>
      <c r="HG64" s="129"/>
      <c r="HH64" s="129"/>
      <c r="HI64" s="129"/>
      <c r="HJ64" s="129"/>
      <c r="HK64" s="129"/>
      <c r="HL64" s="129"/>
      <c r="HM64" s="129"/>
      <c r="HN64" s="126"/>
      <c r="HO64" s="126"/>
      <c r="HP64" s="126"/>
      <c r="HQ64" s="126"/>
      <c r="HR64" s="126"/>
      <c r="HS64" s="126"/>
      <c r="HT64" s="126"/>
    </row>
    <row r="65" s="59" customFormat="1" ht="216.95" customHeight="1" outlineLevel="1" spans="1:268">
      <c r="A65" s="137">
        <v>48</v>
      </c>
      <c r="B65" s="88" t="s">
        <v>1344</v>
      </c>
      <c r="C65" s="88" t="s">
        <v>1345</v>
      </c>
      <c r="D65" s="88" t="s">
        <v>441</v>
      </c>
      <c r="E65" s="419" t="s">
        <v>442</v>
      </c>
      <c r="F65" s="88" t="s">
        <v>413</v>
      </c>
      <c r="G65" s="88" t="s">
        <v>1346</v>
      </c>
      <c r="H65" s="88" t="s">
        <v>953</v>
      </c>
      <c r="I65" s="88" t="s">
        <v>51</v>
      </c>
      <c r="J65" s="149" t="s">
        <v>1347</v>
      </c>
      <c r="K65" s="137" t="s">
        <v>1348</v>
      </c>
      <c r="L65" s="137">
        <v>210000</v>
      </c>
      <c r="M65" s="137">
        <v>37600</v>
      </c>
      <c r="N65" s="88" t="s">
        <v>974</v>
      </c>
      <c r="O65" s="419" t="s">
        <v>1349</v>
      </c>
      <c r="P65" s="431">
        <v>400</v>
      </c>
      <c r="Q65" s="419" t="s">
        <v>1350</v>
      </c>
      <c r="R65" s="431">
        <v>430</v>
      </c>
      <c r="S65" s="419" t="s">
        <v>1351</v>
      </c>
      <c r="T65" s="431">
        <v>1230</v>
      </c>
      <c r="U65" s="419" t="s">
        <v>1079</v>
      </c>
      <c r="V65" s="431">
        <v>1930</v>
      </c>
      <c r="W65" s="419" t="s">
        <v>1352</v>
      </c>
      <c r="X65" s="431">
        <v>5230</v>
      </c>
      <c r="Y65" s="419" t="s">
        <v>1353</v>
      </c>
      <c r="Z65" s="431">
        <v>9200</v>
      </c>
      <c r="AA65" s="419" t="s">
        <v>1354</v>
      </c>
      <c r="AB65" s="431">
        <v>13800</v>
      </c>
      <c r="AC65" s="419" t="s">
        <v>1355</v>
      </c>
      <c r="AD65" s="431">
        <v>18500</v>
      </c>
      <c r="AE65" s="419" t="s">
        <v>1356</v>
      </c>
      <c r="AF65" s="431">
        <v>23300</v>
      </c>
      <c r="AG65" s="419" t="s">
        <v>1357</v>
      </c>
      <c r="AH65" s="431">
        <v>28100</v>
      </c>
      <c r="AI65" s="419" t="s">
        <v>1358</v>
      </c>
      <c r="AJ65" s="431">
        <v>32900</v>
      </c>
      <c r="AK65" s="419" t="s">
        <v>1359</v>
      </c>
      <c r="AL65" s="431">
        <v>37600</v>
      </c>
      <c r="AM65" s="137"/>
      <c r="AN65" s="137"/>
      <c r="AO65" s="137"/>
      <c r="AP65" s="137"/>
      <c r="AQ65" s="137"/>
      <c r="AR65" s="137"/>
      <c r="AS65" s="137"/>
      <c r="AT65" s="137">
        <v>37600</v>
      </c>
      <c r="AU65" s="137"/>
      <c r="AV65" s="407" t="s">
        <v>152</v>
      </c>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c r="GH65" s="129"/>
      <c r="GI65" s="129"/>
      <c r="GJ65" s="129"/>
      <c r="GK65" s="129"/>
      <c r="GL65" s="129"/>
      <c r="GM65" s="129"/>
      <c r="GN65" s="129"/>
      <c r="GO65" s="129"/>
      <c r="GP65" s="129"/>
      <c r="GQ65" s="129"/>
      <c r="GR65" s="129"/>
      <c r="GS65" s="129"/>
      <c r="GT65" s="129"/>
      <c r="GU65" s="129"/>
      <c r="GV65" s="129"/>
      <c r="GW65" s="129"/>
      <c r="GX65" s="129"/>
      <c r="GY65" s="129"/>
      <c r="GZ65" s="129"/>
      <c r="HA65" s="129"/>
      <c r="HB65" s="129"/>
      <c r="HC65" s="129"/>
      <c r="HD65" s="129"/>
      <c r="HE65" s="129"/>
      <c r="HF65" s="129"/>
      <c r="HG65" s="129"/>
      <c r="HH65" s="129"/>
      <c r="HI65" s="129"/>
      <c r="HJ65" s="129"/>
      <c r="HK65" s="129"/>
      <c r="HL65" s="129"/>
      <c r="HM65" s="129"/>
      <c r="HN65" s="129"/>
      <c r="HO65" s="129"/>
      <c r="HP65" s="129"/>
      <c r="HQ65" s="129"/>
      <c r="HR65" s="129"/>
      <c r="HS65" s="129"/>
      <c r="HT65" s="129"/>
      <c r="HU65" s="129"/>
      <c r="HV65" s="129"/>
      <c r="HW65" s="129"/>
      <c r="HX65" s="129"/>
      <c r="HY65" s="129"/>
      <c r="HZ65" s="129"/>
      <c r="IA65" s="129"/>
      <c r="IB65" s="129"/>
      <c r="IC65" s="129"/>
      <c r="ID65" s="129"/>
      <c r="IE65" s="129"/>
      <c r="IF65" s="129"/>
      <c r="IG65" s="129"/>
      <c r="IH65" s="129"/>
      <c r="II65" s="129"/>
      <c r="IJ65" s="129"/>
      <c r="IK65" s="129"/>
      <c r="IL65" s="129"/>
      <c r="IM65" s="129"/>
      <c r="IN65" s="129"/>
      <c r="IO65" s="129"/>
      <c r="IP65" s="129"/>
      <c r="IQ65" s="129"/>
      <c r="IR65" s="129"/>
      <c r="IS65" s="129"/>
      <c r="IT65" s="129"/>
      <c r="IU65" s="129"/>
      <c r="IV65" s="129"/>
      <c r="IW65" s="129"/>
      <c r="IX65" s="129"/>
      <c r="IY65" s="129"/>
      <c r="IZ65" s="129"/>
      <c r="JA65" s="129"/>
      <c r="JB65" s="126"/>
      <c r="JC65" s="126"/>
      <c r="JD65" s="126"/>
      <c r="JE65" s="126"/>
      <c r="JF65" s="126"/>
      <c r="JG65" s="126"/>
      <c r="JH65" s="126"/>
    </row>
    <row r="66" s="59" customFormat="1" ht="45" customHeight="1" spans="1:260">
      <c r="A66" s="95" t="s">
        <v>1360</v>
      </c>
      <c r="B66" s="96"/>
      <c r="C66" s="97"/>
      <c r="D66" s="97"/>
      <c r="E66" s="97"/>
      <c r="F66" s="97"/>
      <c r="G66" s="97"/>
      <c r="H66" s="98"/>
      <c r="I66" s="98"/>
      <c r="J66" s="97"/>
      <c r="K66" s="145"/>
      <c r="L66" s="145">
        <f t="shared" ref="L66:P66" si="36">SUM(L67:L67)</f>
        <v>1100</v>
      </c>
      <c r="M66" s="145">
        <f t="shared" si="36"/>
        <v>1100</v>
      </c>
      <c r="N66" s="146"/>
      <c r="O66" s="369"/>
      <c r="P66" s="145">
        <f t="shared" si="36"/>
        <v>50</v>
      </c>
      <c r="Q66" s="369"/>
      <c r="R66" s="145">
        <f t="shared" ref="R66:V66" si="37">SUM(R67:R67)</f>
        <v>100</v>
      </c>
      <c r="S66" s="369"/>
      <c r="T66" s="145">
        <f t="shared" si="37"/>
        <v>350</v>
      </c>
      <c r="U66" s="369"/>
      <c r="V66" s="145">
        <f t="shared" si="37"/>
        <v>550</v>
      </c>
      <c r="W66" s="369"/>
      <c r="X66" s="145">
        <f t="shared" ref="X66:AB66" si="38">SUM(X67:X67)</f>
        <v>800</v>
      </c>
      <c r="Y66" s="369"/>
      <c r="Z66" s="145">
        <f t="shared" si="38"/>
        <v>950</v>
      </c>
      <c r="AA66" s="369"/>
      <c r="AB66" s="145">
        <f t="shared" si="38"/>
        <v>1050</v>
      </c>
      <c r="AC66" s="369"/>
      <c r="AD66" s="145">
        <f t="shared" ref="AD66:AH66" si="39">SUM(AD67:AD67)</f>
        <v>1100</v>
      </c>
      <c r="AE66" s="369"/>
      <c r="AF66" s="145">
        <f t="shared" si="39"/>
        <v>1100</v>
      </c>
      <c r="AG66" s="369"/>
      <c r="AH66" s="145">
        <f t="shared" si="39"/>
        <v>1100</v>
      </c>
      <c r="AI66" s="369"/>
      <c r="AJ66" s="145">
        <f>SUM(AJ67:AJ67)</f>
        <v>1100</v>
      </c>
      <c r="AK66" s="369"/>
      <c r="AL66" s="145">
        <f>SUM(AL67:AL67)</f>
        <v>1100</v>
      </c>
      <c r="AM66" s="145">
        <f>SUM(AM67:AM67)</f>
        <v>0</v>
      </c>
      <c r="AN66" s="145">
        <f t="shared" ref="AN66:AT66" si="40">SUM(AN67:AN67)</f>
        <v>0</v>
      </c>
      <c r="AO66" s="145">
        <f t="shared" si="40"/>
        <v>0</v>
      </c>
      <c r="AP66" s="145">
        <f t="shared" si="40"/>
        <v>0</v>
      </c>
      <c r="AQ66" s="145">
        <f t="shared" si="40"/>
        <v>0</v>
      </c>
      <c r="AR66" s="145">
        <f t="shared" si="40"/>
        <v>0</v>
      </c>
      <c r="AS66" s="145">
        <f t="shared" si="40"/>
        <v>0</v>
      </c>
      <c r="AT66" s="145">
        <f t="shared" si="40"/>
        <v>1100</v>
      </c>
      <c r="AU66" s="406"/>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6"/>
      <c r="IU66" s="126"/>
      <c r="IV66" s="126"/>
      <c r="IW66" s="126"/>
      <c r="IX66" s="126"/>
      <c r="IY66" s="126"/>
      <c r="IZ66" s="126"/>
    </row>
    <row r="67" s="334" customFormat="1" ht="99" customHeight="1" outlineLevel="1" spans="1:48">
      <c r="A67" s="99">
        <v>49</v>
      </c>
      <c r="B67" s="420" t="s">
        <v>1361</v>
      </c>
      <c r="C67" s="421" t="s">
        <v>1362</v>
      </c>
      <c r="D67" s="421" t="s">
        <v>556</v>
      </c>
      <c r="E67" s="421" t="s">
        <v>557</v>
      </c>
      <c r="F67" s="421" t="s">
        <v>648</v>
      </c>
      <c r="G67" s="421" t="s">
        <v>158</v>
      </c>
      <c r="H67" s="102" t="s">
        <v>953</v>
      </c>
      <c r="I67" s="102" t="s">
        <v>51</v>
      </c>
      <c r="J67" s="101" t="s">
        <v>1363</v>
      </c>
      <c r="K67" s="99">
        <v>2024</v>
      </c>
      <c r="L67" s="99">
        <v>1100</v>
      </c>
      <c r="M67" s="99">
        <v>1100</v>
      </c>
      <c r="N67" s="148" t="s">
        <v>1364</v>
      </c>
      <c r="O67" s="102" t="s">
        <v>987</v>
      </c>
      <c r="P67" s="99">
        <v>50</v>
      </c>
      <c r="Q67" s="102" t="s">
        <v>987</v>
      </c>
      <c r="R67" s="99">
        <v>100</v>
      </c>
      <c r="S67" s="102" t="s">
        <v>987</v>
      </c>
      <c r="T67" s="99">
        <v>350</v>
      </c>
      <c r="U67" s="102" t="s">
        <v>988</v>
      </c>
      <c r="V67" s="99">
        <v>550</v>
      </c>
      <c r="W67" s="102" t="s">
        <v>1365</v>
      </c>
      <c r="X67" s="99">
        <v>800</v>
      </c>
      <c r="Y67" s="102" t="s">
        <v>1366</v>
      </c>
      <c r="Z67" s="99">
        <v>950</v>
      </c>
      <c r="AA67" s="102" t="s">
        <v>1367</v>
      </c>
      <c r="AB67" s="99">
        <v>1050</v>
      </c>
      <c r="AC67" s="102" t="s">
        <v>101</v>
      </c>
      <c r="AD67" s="99">
        <v>1100</v>
      </c>
      <c r="AE67" s="102" t="s">
        <v>101</v>
      </c>
      <c r="AF67" s="99">
        <v>1100</v>
      </c>
      <c r="AG67" s="102" t="s">
        <v>101</v>
      </c>
      <c r="AH67" s="99">
        <v>1100</v>
      </c>
      <c r="AI67" s="102" t="s">
        <v>101</v>
      </c>
      <c r="AJ67" s="99">
        <v>1100</v>
      </c>
      <c r="AK67" s="102" t="s">
        <v>101</v>
      </c>
      <c r="AL67" s="99">
        <v>1100</v>
      </c>
      <c r="AM67" s="450"/>
      <c r="AN67" s="450"/>
      <c r="AO67" s="450"/>
      <c r="AP67" s="99"/>
      <c r="AQ67" s="450"/>
      <c r="AR67" s="450"/>
      <c r="AS67" s="450"/>
      <c r="AT67" s="99">
        <v>1100</v>
      </c>
      <c r="AU67" s="450"/>
      <c r="AV67" s="452" t="s">
        <v>64</v>
      </c>
    </row>
    <row r="68" s="59" customFormat="1" ht="45" customHeight="1" spans="1:260">
      <c r="A68" s="95" t="s">
        <v>1368</v>
      </c>
      <c r="B68" s="96"/>
      <c r="C68" s="97"/>
      <c r="D68" s="97"/>
      <c r="E68" s="97"/>
      <c r="F68" s="97"/>
      <c r="G68" s="97"/>
      <c r="H68" s="98"/>
      <c r="I68" s="98"/>
      <c r="J68" s="97"/>
      <c r="K68" s="145"/>
      <c r="L68" s="145">
        <f>SUM(L69:L71)</f>
        <v>58729</v>
      </c>
      <c r="M68" s="145">
        <f>SUM(M69:M71)</f>
        <v>5300</v>
      </c>
      <c r="N68" s="146"/>
      <c r="O68" s="369"/>
      <c r="P68" s="145">
        <f>SUM(P69:P71)</f>
        <v>0</v>
      </c>
      <c r="Q68" s="369"/>
      <c r="R68" s="145">
        <f>SUM(R69:R71)</f>
        <v>0</v>
      </c>
      <c r="S68" s="369"/>
      <c r="T68" s="145">
        <f>SUM(T69:T71)</f>
        <v>0</v>
      </c>
      <c r="U68" s="369"/>
      <c r="V68" s="145">
        <f>SUM(V69:V71)</f>
        <v>0</v>
      </c>
      <c r="W68" s="369"/>
      <c r="X68" s="145">
        <f>SUM(X69:X71)</f>
        <v>0</v>
      </c>
      <c r="Y68" s="369"/>
      <c r="Z68" s="145">
        <f>SUM(Z69:Z71)</f>
        <v>0</v>
      </c>
      <c r="AA68" s="369"/>
      <c r="AB68" s="145">
        <f>SUM(AB69:AB71)</f>
        <v>0</v>
      </c>
      <c r="AC68" s="369"/>
      <c r="AD68" s="145">
        <f>SUM(AD69:AD71)</f>
        <v>1000</v>
      </c>
      <c r="AE68" s="369"/>
      <c r="AF68" s="145">
        <f>SUM(AF69:AF71)</f>
        <v>1750</v>
      </c>
      <c r="AG68" s="369"/>
      <c r="AH68" s="145">
        <f>SUM(AH69:AH71)</f>
        <v>2500</v>
      </c>
      <c r="AI68" s="369"/>
      <c r="AJ68" s="145">
        <f t="shared" ref="AJ68:AT68" si="41">SUM(AJ69:AJ71)</f>
        <v>3900</v>
      </c>
      <c r="AK68" s="369"/>
      <c r="AL68" s="145">
        <f>SUM(AL69:AL71)</f>
        <v>5300</v>
      </c>
      <c r="AM68" s="145">
        <f t="shared" si="41"/>
        <v>500</v>
      </c>
      <c r="AN68" s="145">
        <f t="shared" si="41"/>
        <v>0</v>
      </c>
      <c r="AO68" s="145">
        <f t="shared" si="41"/>
        <v>0</v>
      </c>
      <c r="AP68" s="145">
        <f t="shared" si="41"/>
        <v>0</v>
      </c>
      <c r="AQ68" s="145">
        <f t="shared" si="41"/>
        <v>1400</v>
      </c>
      <c r="AR68" s="145">
        <f t="shared" si="41"/>
        <v>3400</v>
      </c>
      <c r="AS68" s="145">
        <f t="shared" si="41"/>
        <v>0</v>
      </c>
      <c r="AT68" s="145">
        <f t="shared" si="41"/>
        <v>0</v>
      </c>
      <c r="AU68" s="406"/>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29"/>
      <c r="FX68" s="129"/>
      <c r="FY68" s="129"/>
      <c r="FZ68" s="129"/>
      <c r="GA68" s="129"/>
      <c r="GB68" s="129"/>
      <c r="GC68" s="129"/>
      <c r="GD68" s="129"/>
      <c r="GE68" s="129"/>
      <c r="GF68" s="129"/>
      <c r="GG68" s="129"/>
      <c r="GH68" s="129"/>
      <c r="GI68" s="129"/>
      <c r="GJ68" s="129"/>
      <c r="GK68" s="129"/>
      <c r="GL68" s="129"/>
      <c r="GM68" s="129"/>
      <c r="GN68" s="129"/>
      <c r="GO68" s="129"/>
      <c r="GP68" s="129"/>
      <c r="GQ68" s="129"/>
      <c r="GR68" s="129"/>
      <c r="GS68" s="129"/>
      <c r="GT68" s="129"/>
      <c r="GU68" s="129"/>
      <c r="GV68" s="129"/>
      <c r="GW68" s="129"/>
      <c r="GX68" s="129"/>
      <c r="GY68" s="129"/>
      <c r="GZ68" s="129"/>
      <c r="HA68" s="129"/>
      <c r="HB68" s="129"/>
      <c r="HC68" s="129"/>
      <c r="HD68" s="129"/>
      <c r="HE68" s="129"/>
      <c r="HF68" s="129"/>
      <c r="HG68" s="129"/>
      <c r="HH68" s="129"/>
      <c r="HI68" s="129"/>
      <c r="HJ68" s="129"/>
      <c r="HK68" s="129"/>
      <c r="HL68" s="129"/>
      <c r="HM68" s="129"/>
      <c r="HN68" s="129"/>
      <c r="HO68" s="129"/>
      <c r="HP68" s="129"/>
      <c r="HQ68" s="129"/>
      <c r="HR68" s="129"/>
      <c r="HS68" s="129"/>
      <c r="HT68" s="129"/>
      <c r="HU68" s="129"/>
      <c r="HV68" s="129"/>
      <c r="HW68" s="129"/>
      <c r="HX68" s="129"/>
      <c r="HY68" s="129"/>
      <c r="HZ68" s="129"/>
      <c r="IA68" s="129"/>
      <c r="IB68" s="129"/>
      <c r="IC68" s="129"/>
      <c r="ID68" s="129"/>
      <c r="IE68" s="129"/>
      <c r="IF68" s="129"/>
      <c r="IG68" s="129"/>
      <c r="IH68" s="129"/>
      <c r="II68" s="129"/>
      <c r="IJ68" s="129"/>
      <c r="IK68" s="129"/>
      <c r="IL68" s="129"/>
      <c r="IM68" s="129"/>
      <c r="IN68" s="129"/>
      <c r="IO68" s="129"/>
      <c r="IP68" s="129"/>
      <c r="IQ68" s="129"/>
      <c r="IR68" s="129"/>
      <c r="IS68" s="129"/>
      <c r="IT68" s="126"/>
      <c r="IU68" s="126"/>
      <c r="IV68" s="126"/>
      <c r="IW68" s="126"/>
      <c r="IX68" s="126"/>
      <c r="IY68" s="126"/>
      <c r="IZ68" s="126"/>
    </row>
    <row r="69" s="59" customFormat="1" ht="132" customHeight="1" outlineLevel="1" spans="1:260">
      <c r="A69" s="79">
        <v>50</v>
      </c>
      <c r="B69" s="87" t="s">
        <v>1369</v>
      </c>
      <c r="C69" s="88" t="s">
        <v>1370</v>
      </c>
      <c r="D69" s="88" t="s">
        <v>646</v>
      </c>
      <c r="E69" s="88" t="s">
        <v>647</v>
      </c>
      <c r="F69" s="88" t="s">
        <v>648</v>
      </c>
      <c r="G69" s="88" t="s">
        <v>158</v>
      </c>
      <c r="H69" s="90" t="s">
        <v>953</v>
      </c>
      <c r="I69" s="432" t="s">
        <v>31</v>
      </c>
      <c r="J69" s="149" t="s">
        <v>1371</v>
      </c>
      <c r="K69" s="137" t="s">
        <v>1053</v>
      </c>
      <c r="L69" s="79">
        <v>13729</v>
      </c>
      <c r="M69" s="79">
        <v>500</v>
      </c>
      <c r="N69" s="171" t="s">
        <v>1372</v>
      </c>
      <c r="O69" s="348" t="s">
        <v>1373</v>
      </c>
      <c r="P69" s="138"/>
      <c r="Q69" s="348" t="s">
        <v>1374</v>
      </c>
      <c r="R69" s="138"/>
      <c r="S69" s="348" t="s">
        <v>1374</v>
      </c>
      <c r="T69" s="138"/>
      <c r="U69" s="348" t="s">
        <v>1374</v>
      </c>
      <c r="V69" s="138"/>
      <c r="W69" s="348" t="s">
        <v>1374</v>
      </c>
      <c r="X69" s="138"/>
      <c r="Y69" s="348" t="s">
        <v>1374</v>
      </c>
      <c r="Z69" s="138"/>
      <c r="AA69" s="348" t="s">
        <v>1374</v>
      </c>
      <c r="AB69" s="138"/>
      <c r="AC69" s="348" t="s">
        <v>1375</v>
      </c>
      <c r="AD69" s="138"/>
      <c r="AE69" s="348" t="s">
        <v>1376</v>
      </c>
      <c r="AF69" s="138"/>
      <c r="AG69" s="348" t="s">
        <v>1377</v>
      </c>
      <c r="AH69" s="138"/>
      <c r="AI69" s="348" t="s">
        <v>1378</v>
      </c>
      <c r="AJ69" s="138">
        <v>250</v>
      </c>
      <c r="AK69" s="348" t="s">
        <v>1378</v>
      </c>
      <c r="AL69" s="138">
        <v>500</v>
      </c>
      <c r="AM69" s="79">
        <v>500</v>
      </c>
      <c r="AN69" s="79"/>
      <c r="AO69" s="79"/>
      <c r="AP69" s="79"/>
      <c r="AQ69" s="79"/>
      <c r="AR69" s="79"/>
      <c r="AS69" s="79"/>
      <c r="AT69" s="79"/>
      <c r="AU69" s="402"/>
      <c r="AV69" s="407" t="s">
        <v>137</v>
      </c>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29"/>
      <c r="FX69" s="129"/>
      <c r="FY69" s="129"/>
      <c r="FZ69" s="129"/>
      <c r="GA69" s="129"/>
      <c r="GB69" s="129"/>
      <c r="GC69" s="129"/>
      <c r="GD69" s="129"/>
      <c r="GE69" s="129"/>
      <c r="GF69" s="129"/>
      <c r="GG69" s="129"/>
      <c r="GH69" s="129"/>
      <c r="GI69" s="129"/>
      <c r="GJ69" s="129"/>
      <c r="GK69" s="129"/>
      <c r="GL69" s="129"/>
      <c r="GM69" s="129"/>
      <c r="GN69" s="129"/>
      <c r="GO69" s="129"/>
      <c r="GP69" s="129"/>
      <c r="GQ69" s="129"/>
      <c r="GR69" s="129"/>
      <c r="GS69" s="129"/>
      <c r="GT69" s="129"/>
      <c r="GU69" s="129"/>
      <c r="GV69" s="129"/>
      <c r="GW69" s="129"/>
      <c r="GX69" s="129"/>
      <c r="GY69" s="129"/>
      <c r="GZ69" s="129"/>
      <c r="HA69" s="129"/>
      <c r="HB69" s="129"/>
      <c r="HC69" s="129"/>
      <c r="HD69" s="129"/>
      <c r="HE69" s="129"/>
      <c r="HF69" s="129"/>
      <c r="HG69" s="129"/>
      <c r="HH69" s="129"/>
      <c r="HI69" s="129"/>
      <c r="HJ69" s="129"/>
      <c r="HK69" s="129"/>
      <c r="HL69" s="129"/>
      <c r="HM69" s="129"/>
      <c r="HN69" s="129"/>
      <c r="HO69" s="129"/>
      <c r="HP69" s="129"/>
      <c r="HQ69" s="129"/>
      <c r="HR69" s="129"/>
      <c r="HS69" s="129"/>
      <c r="HT69" s="129"/>
      <c r="HU69" s="129"/>
      <c r="HV69" s="129"/>
      <c r="HW69" s="129"/>
      <c r="HX69" s="129"/>
      <c r="HY69" s="129"/>
      <c r="HZ69" s="129"/>
      <c r="IA69" s="129"/>
      <c r="IB69" s="129"/>
      <c r="IC69" s="129"/>
      <c r="ID69" s="129"/>
      <c r="IE69" s="129"/>
      <c r="IF69" s="129"/>
      <c r="IG69" s="129"/>
      <c r="IH69" s="129"/>
      <c r="II69" s="129"/>
      <c r="IJ69" s="129"/>
      <c r="IK69" s="129"/>
      <c r="IL69" s="129"/>
      <c r="IM69" s="129"/>
      <c r="IN69" s="129"/>
      <c r="IO69" s="129"/>
      <c r="IP69" s="129"/>
      <c r="IQ69" s="129"/>
      <c r="IR69" s="129"/>
      <c r="IS69" s="129"/>
      <c r="IT69" s="126"/>
      <c r="IU69" s="126"/>
      <c r="IV69" s="126"/>
      <c r="IW69" s="126"/>
      <c r="IX69" s="126"/>
      <c r="IY69" s="126"/>
      <c r="IZ69" s="126"/>
    </row>
    <row r="70" s="59" customFormat="1" ht="132" customHeight="1" outlineLevel="1" spans="1:260">
      <c r="A70" s="79">
        <v>51</v>
      </c>
      <c r="B70" s="87" t="s">
        <v>1379</v>
      </c>
      <c r="C70" s="88" t="s">
        <v>1380</v>
      </c>
      <c r="D70" s="88" t="s">
        <v>646</v>
      </c>
      <c r="E70" s="88" t="s">
        <v>647</v>
      </c>
      <c r="F70" s="88" t="s">
        <v>648</v>
      </c>
      <c r="G70" s="88" t="s">
        <v>1381</v>
      </c>
      <c r="H70" s="90" t="s">
        <v>953</v>
      </c>
      <c r="I70" s="432" t="s">
        <v>31</v>
      </c>
      <c r="J70" s="149" t="s">
        <v>1382</v>
      </c>
      <c r="K70" s="137" t="s">
        <v>955</v>
      </c>
      <c r="L70" s="79">
        <v>5000</v>
      </c>
      <c r="M70" s="79">
        <v>4000</v>
      </c>
      <c r="N70" s="171" t="s">
        <v>1383</v>
      </c>
      <c r="O70" s="348" t="s">
        <v>1384</v>
      </c>
      <c r="P70" s="138"/>
      <c r="Q70" s="348" t="s">
        <v>1385</v>
      </c>
      <c r="R70" s="138"/>
      <c r="S70" s="348" t="s">
        <v>1386</v>
      </c>
      <c r="T70" s="138"/>
      <c r="U70" s="348" t="s">
        <v>1387</v>
      </c>
      <c r="V70" s="138"/>
      <c r="W70" s="348" t="s">
        <v>1388</v>
      </c>
      <c r="X70" s="138"/>
      <c r="Y70" s="348" t="s">
        <v>114</v>
      </c>
      <c r="Z70" s="138"/>
      <c r="AA70" s="348" t="s">
        <v>1389</v>
      </c>
      <c r="AB70" s="138"/>
      <c r="AC70" s="348" t="s">
        <v>141</v>
      </c>
      <c r="AD70" s="138">
        <v>1000</v>
      </c>
      <c r="AE70" s="348" t="s">
        <v>144</v>
      </c>
      <c r="AF70" s="138">
        <v>1750</v>
      </c>
      <c r="AG70" s="348" t="s">
        <v>1390</v>
      </c>
      <c r="AH70" s="138">
        <v>2500</v>
      </c>
      <c r="AI70" s="348" t="s">
        <v>1391</v>
      </c>
      <c r="AJ70" s="138">
        <v>3250</v>
      </c>
      <c r="AK70" s="348" t="s">
        <v>135</v>
      </c>
      <c r="AL70" s="138">
        <v>4000</v>
      </c>
      <c r="AM70" s="79"/>
      <c r="AN70" s="79"/>
      <c r="AO70" s="79"/>
      <c r="AP70" s="79"/>
      <c r="AQ70" s="79">
        <v>600</v>
      </c>
      <c r="AR70" s="79">
        <v>3400</v>
      </c>
      <c r="AS70" s="79"/>
      <c r="AT70" s="79"/>
      <c r="AU70" s="402"/>
      <c r="AV70" s="409" t="s">
        <v>152</v>
      </c>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C70" s="129"/>
      <c r="HD70" s="129"/>
      <c r="HE70" s="129"/>
      <c r="HF70" s="129"/>
      <c r="HG70" s="129"/>
      <c r="HH70" s="129"/>
      <c r="HI70" s="129"/>
      <c r="HJ70" s="129"/>
      <c r="HK70" s="129"/>
      <c r="HL70" s="129"/>
      <c r="HM70" s="129"/>
      <c r="HN70" s="129"/>
      <c r="HO70" s="129"/>
      <c r="HP70" s="129"/>
      <c r="HQ70" s="129"/>
      <c r="HR70" s="129"/>
      <c r="HS70" s="129"/>
      <c r="HT70" s="129"/>
      <c r="HU70" s="129"/>
      <c r="HV70" s="129"/>
      <c r="HW70" s="129"/>
      <c r="HX70" s="129"/>
      <c r="HY70" s="129"/>
      <c r="HZ70" s="129"/>
      <c r="IA70" s="129"/>
      <c r="IB70" s="129"/>
      <c r="IC70" s="129"/>
      <c r="ID70" s="129"/>
      <c r="IE70" s="129"/>
      <c r="IF70" s="129"/>
      <c r="IG70" s="129"/>
      <c r="IH70" s="129"/>
      <c r="II70" s="129"/>
      <c r="IJ70" s="129"/>
      <c r="IK70" s="129"/>
      <c r="IL70" s="129"/>
      <c r="IM70" s="129"/>
      <c r="IN70" s="129"/>
      <c r="IO70" s="129"/>
      <c r="IP70" s="129"/>
      <c r="IQ70" s="129"/>
      <c r="IR70" s="129"/>
      <c r="IS70" s="129"/>
      <c r="IT70" s="126"/>
      <c r="IU70" s="126"/>
      <c r="IV70" s="126"/>
      <c r="IW70" s="126"/>
      <c r="IX70" s="126"/>
      <c r="IY70" s="126"/>
      <c r="IZ70" s="126"/>
    </row>
    <row r="71" s="59" customFormat="1" ht="117.95" customHeight="1" outlineLevel="1" spans="1:260">
      <c r="A71" s="79">
        <v>52</v>
      </c>
      <c r="B71" s="87" t="s">
        <v>1392</v>
      </c>
      <c r="C71" s="88" t="s">
        <v>1393</v>
      </c>
      <c r="D71" s="88" t="s">
        <v>646</v>
      </c>
      <c r="E71" s="88" t="s">
        <v>647</v>
      </c>
      <c r="F71" s="88" t="s">
        <v>1394</v>
      </c>
      <c r="G71" s="88" t="s">
        <v>158</v>
      </c>
      <c r="H71" s="90" t="s">
        <v>953</v>
      </c>
      <c r="I71" s="432" t="s">
        <v>31</v>
      </c>
      <c r="J71" s="149" t="s">
        <v>1395</v>
      </c>
      <c r="K71" s="137" t="s">
        <v>1348</v>
      </c>
      <c r="L71" s="79">
        <v>40000</v>
      </c>
      <c r="M71" s="79">
        <v>800</v>
      </c>
      <c r="N71" s="171" t="s">
        <v>1396</v>
      </c>
      <c r="O71" s="348" t="s">
        <v>1397</v>
      </c>
      <c r="P71" s="138"/>
      <c r="Q71" s="348" t="s">
        <v>1398</v>
      </c>
      <c r="R71" s="138"/>
      <c r="S71" s="348" t="s">
        <v>1399</v>
      </c>
      <c r="T71" s="138"/>
      <c r="U71" s="348" t="s">
        <v>1400</v>
      </c>
      <c r="V71" s="138"/>
      <c r="W71" s="348" t="s">
        <v>1080</v>
      </c>
      <c r="X71" s="138"/>
      <c r="Y71" s="348" t="s">
        <v>1080</v>
      </c>
      <c r="Z71" s="138"/>
      <c r="AA71" s="348" t="s">
        <v>1401</v>
      </c>
      <c r="AB71" s="138"/>
      <c r="AC71" s="348" t="s">
        <v>1375</v>
      </c>
      <c r="AD71" s="138"/>
      <c r="AE71" s="348" t="s">
        <v>1376</v>
      </c>
      <c r="AF71" s="138"/>
      <c r="AG71" s="348" t="s">
        <v>1377</v>
      </c>
      <c r="AH71" s="138"/>
      <c r="AI71" s="348" t="s">
        <v>1402</v>
      </c>
      <c r="AJ71" s="138">
        <v>400</v>
      </c>
      <c r="AK71" s="348" t="s">
        <v>1402</v>
      </c>
      <c r="AL71" s="138">
        <v>800</v>
      </c>
      <c r="AM71" s="79"/>
      <c r="AN71" s="79"/>
      <c r="AO71" s="79"/>
      <c r="AP71" s="79"/>
      <c r="AQ71" s="79">
        <v>800</v>
      </c>
      <c r="AR71" s="79"/>
      <c r="AS71" s="79"/>
      <c r="AT71" s="79"/>
      <c r="AU71" s="164" t="s">
        <v>657</v>
      </c>
      <c r="AV71" s="407" t="s">
        <v>137</v>
      </c>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6"/>
      <c r="IU71" s="126"/>
      <c r="IV71" s="126"/>
      <c r="IW71" s="126"/>
      <c r="IX71" s="126"/>
      <c r="IY71" s="126"/>
      <c r="IZ71" s="126"/>
    </row>
    <row r="72" s="62" customFormat="1" ht="45" customHeight="1" spans="1:260">
      <c r="A72" s="95" t="s">
        <v>1403</v>
      </c>
      <c r="B72" s="96"/>
      <c r="C72" s="97"/>
      <c r="D72" s="97"/>
      <c r="E72" s="97"/>
      <c r="F72" s="97"/>
      <c r="G72" s="97"/>
      <c r="H72" s="98"/>
      <c r="I72" s="98"/>
      <c r="J72" s="97"/>
      <c r="K72" s="145"/>
      <c r="L72" s="145">
        <f>SUM(L73:L75)</f>
        <v>65000</v>
      </c>
      <c r="M72" s="145">
        <f>SUM(M73:M75)</f>
        <v>7500</v>
      </c>
      <c r="N72" s="146"/>
      <c r="O72" s="369"/>
      <c r="P72" s="145">
        <f>SUM(P73:P75)</f>
        <v>300</v>
      </c>
      <c r="Q72" s="369"/>
      <c r="R72" s="145">
        <f>SUM(R73:R75)</f>
        <v>725</v>
      </c>
      <c r="S72" s="369"/>
      <c r="T72" s="145">
        <f>SUM(T73:T75)</f>
        <v>900</v>
      </c>
      <c r="U72" s="369"/>
      <c r="V72" s="145">
        <f>SUM(V73:V75)</f>
        <v>1575</v>
      </c>
      <c r="W72" s="369"/>
      <c r="X72" s="145">
        <f>SUM(X73:X75)</f>
        <v>1500</v>
      </c>
      <c r="Y72" s="369"/>
      <c r="Z72" s="145">
        <f>SUM(Z73:Z75)</f>
        <v>1800</v>
      </c>
      <c r="AA72" s="369"/>
      <c r="AB72" s="145">
        <f>SUM(AB73:AB75)</f>
        <v>2871</v>
      </c>
      <c r="AC72" s="369"/>
      <c r="AD72" s="145">
        <f>SUM(AD73:AD75)</f>
        <v>3600</v>
      </c>
      <c r="AE72" s="369"/>
      <c r="AF72" s="145">
        <f>SUM(AF73:AF75)</f>
        <v>4300</v>
      </c>
      <c r="AG72" s="369"/>
      <c r="AH72" s="145">
        <f>SUM(AH73:AH75)</f>
        <v>5000</v>
      </c>
      <c r="AI72" s="369"/>
      <c r="AJ72" s="145">
        <f>SUM(AJ73:AJ75)</f>
        <v>5900</v>
      </c>
      <c r="AK72" s="369"/>
      <c r="AL72" s="145">
        <f>SUM(AL73:AL75)</f>
        <v>7500</v>
      </c>
      <c r="AM72" s="145">
        <f>SUM(AM73:AM75)</f>
        <v>0</v>
      </c>
      <c r="AN72" s="145">
        <f t="shared" ref="AN72:AT72" si="42">SUM(AN73:AN75)</f>
        <v>0</v>
      </c>
      <c r="AO72" s="145">
        <f t="shared" si="42"/>
        <v>0</v>
      </c>
      <c r="AP72" s="145">
        <f t="shared" si="42"/>
        <v>3000</v>
      </c>
      <c r="AQ72" s="145">
        <f t="shared" si="42"/>
        <v>0</v>
      </c>
      <c r="AR72" s="145">
        <f t="shared" si="42"/>
        <v>0</v>
      </c>
      <c r="AS72" s="145">
        <f t="shared" si="42"/>
        <v>0</v>
      </c>
      <c r="AT72" s="145">
        <f t="shared" si="42"/>
        <v>4500</v>
      </c>
      <c r="AU72" s="406"/>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153"/>
      <c r="DA72" s="153"/>
      <c r="DB72" s="153"/>
      <c r="DC72" s="153"/>
      <c r="DD72" s="153"/>
      <c r="DE72" s="153"/>
      <c r="DF72" s="153"/>
      <c r="DG72" s="153"/>
      <c r="DH72" s="153"/>
      <c r="DI72" s="153"/>
      <c r="DJ72" s="153"/>
      <c r="DK72" s="153"/>
      <c r="DL72" s="153"/>
      <c r="DM72" s="153"/>
      <c r="DN72" s="153"/>
      <c r="DO72" s="153"/>
      <c r="DP72" s="153"/>
      <c r="DQ72" s="153"/>
      <c r="DR72" s="153"/>
      <c r="DS72" s="153"/>
      <c r="DT72" s="153"/>
      <c r="DU72" s="153"/>
      <c r="DV72" s="153"/>
      <c r="DW72" s="153"/>
      <c r="DX72" s="153"/>
      <c r="DY72" s="153"/>
      <c r="DZ72" s="153"/>
      <c r="EA72" s="153"/>
      <c r="EB72" s="153"/>
      <c r="EC72" s="153"/>
      <c r="ED72" s="153"/>
      <c r="EE72" s="153"/>
      <c r="EF72" s="153"/>
      <c r="EG72" s="153"/>
      <c r="EH72" s="153"/>
      <c r="EI72" s="153"/>
      <c r="EJ72" s="153"/>
      <c r="EK72" s="153"/>
      <c r="EL72" s="153"/>
      <c r="EM72" s="153"/>
      <c r="EN72" s="153"/>
      <c r="EO72" s="153"/>
      <c r="EP72" s="153"/>
      <c r="EQ72" s="153"/>
      <c r="ER72" s="153"/>
      <c r="ES72" s="153"/>
      <c r="ET72" s="153"/>
      <c r="EU72" s="153"/>
      <c r="EV72" s="153"/>
      <c r="EW72" s="153"/>
      <c r="EX72" s="153"/>
      <c r="EY72" s="153"/>
      <c r="EZ72" s="153"/>
      <c r="FA72" s="153"/>
      <c r="FB72" s="153"/>
      <c r="FC72" s="153"/>
      <c r="FD72" s="153"/>
      <c r="FE72" s="153"/>
      <c r="FF72" s="153"/>
      <c r="FG72" s="153"/>
      <c r="FH72" s="153"/>
      <c r="FI72" s="153"/>
      <c r="FJ72" s="153"/>
      <c r="FK72" s="153"/>
      <c r="FL72" s="153"/>
      <c r="FM72" s="153"/>
      <c r="FN72" s="153"/>
      <c r="FO72" s="153"/>
      <c r="FP72" s="153"/>
      <c r="FQ72" s="153"/>
      <c r="FR72" s="153"/>
      <c r="FS72" s="153"/>
      <c r="FT72" s="153"/>
      <c r="FU72" s="153"/>
      <c r="FV72" s="153"/>
      <c r="FW72" s="153"/>
      <c r="FX72" s="153"/>
      <c r="FY72" s="153"/>
      <c r="FZ72" s="153"/>
      <c r="GA72" s="153"/>
      <c r="GB72" s="153"/>
      <c r="GC72" s="153"/>
      <c r="GD72" s="153"/>
      <c r="GE72" s="153"/>
      <c r="GF72" s="153"/>
      <c r="GG72" s="153"/>
      <c r="GH72" s="153"/>
      <c r="GI72" s="153"/>
      <c r="GJ72" s="153"/>
      <c r="GK72" s="153"/>
      <c r="GL72" s="153"/>
      <c r="GM72" s="153"/>
      <c r="GN72" s="153"/>
      <c r="GO72" s="153"/>
      <c r="GP72" s="153"/>
      <c r="GQ72" s="153"/>
      <c r="GR72" s="153"/>
      <c r="GS72" s="153"/>
      <c r="GT72" s="153"/>
      <c r="GU72" s="153"/>
      <c r="GV72" s="153"/>
      <c r="GW72" s="153"/>
      <c r="GX72" s="153"/>
      <c r="GY72" s="153"/>
      <c r="GZ72" s="153"/>
      <c r="HA72" s="153"/>
      <c r="HB72" s="153"/>
      <c r="HC72" s="153"/>
      <c r="HD72" s="153"/>
      <c r="HE72" s="153"/>
      <c r="HF72" s="153"/>
      <c r="HG72" s="153"/>
      <c r="HH72" s="153"/>
      <c r="HI72" s="153"/>
      <c r="HJ72" s="153"/>
      <c r="HK72" s="153"/>
      <c r="HL72" s="153"/>
      <c r="HM72" s="153"/>
      <c r="HN72" s="153"/>
      <c r="HO72" s="153"/>
      <c r="HP72" s="153"/>
      <c r="HQ72" s="153"/>
      <c r="HR72" s="153"/>
      <c r="HS72" s="153"/>
      <c r="HT72" s="153"/>
      <c r="HU72" s="153"/>
      <c r="HV72" s="153"/>
      <c r="HW72" s="153"/>
      <c r="HX72" s="153"/>
      <c r="HY72" s="153"/>
      <c r="HZ72" s="153"/>
      <c r="IA72" s="153"/>
      <c r="IB72" s="153"/>
      <c r="IC72" s="153"/>
      <c r="ID72" s="153"/>
      <c r="IE72" s="153"/>
      <c r="IF72" s="153"/>
      <c r="IG72" s="153"/>
      <c r="IH72" s="153"/>
      <c r="II72" s="153"/>
      <c r="IJ72" s="153"/>
      <c r="IK72" s="153"/>
      <c r="IL72" s="153"/>
      <c r="IM72" s="153"/>
      <c r="IN72" s="153"/>
      <c r="IO72" s="153"/>
      <c r="IP72" s="153"/>
      <c r="IQ72" s="153"/>
      <c r="IR72" s="153"/>
      <c r="IS72" s="153"/>
      <c r="IT72" s="176"/>
      <c r="IU72" s="176"/>
      <c r="IV72" s="176"/>
      <c r="IW72" s="176"/>
      <c r="IX72" s="176"/>
      <c r="IY72" s="176"/>
      <c r="IZ72" s="176"/>
    </row>
    <row r="73" s="59" customFormat="1" ht="96.95" customHeight="1" outlineLevel="1" spans="1:263">
      <c r="A73" s="105">
        <v>53</v>
      </c>
      <c r="B73" s="422" t="s">
        <v>1404</v>
      </c>
      <c r="C73" s="423" t="s">
        <v>667</v>
      </c>
      <c r="D73" s="423" t="s">
        <v>668</v>
      </c>
      <c r="E73" s="423" t="s">
        <v>669</v>
      </c>
      <c r="F73" s="423" t="s">
        <v>648</v>
      </c>
      <c r="G73" s="423" t="s">
        <v>1327</v>
      </c>
      <c r="H73" s="423" t="s">
        <v>953</v>
      </c>
      <c r="I73" s="423" t="s">
        <v>31</v>
      </c>
      <c r="J73" s="433" t="s">
        <v>1405</v>
      </c>
      <c r="K73" s="434" t="s">
        <v>955</v>
      </c>
      <c r="L73" s="434" t="s">
        <v>1406</v>
      </c>
      <c r="M73" s="79">
        <v>3000</v>
      </c>
      <c r="N73" s="435" t="s">
        <v>1407</v>
      </c>
      <c r="O73" s="423" t="s">
        <v>1408</v>
      </c>
      <c r="P73" s="434" t="s">
        <v>1409</v>
      </c>
      <c r="Q73" s="423" t="s">
        <v>1410</v>
      </c>
      <c r="R73" s="434">
        <v>125</v>
      </c>
      <c r="S73" s="423" t="s">
        <v>1411</v>
      </c>
      <c r="T73" s="434" t="s">
        <v>1412</v>
      </c>
      <c r="U73" s="423" t="s">
        <v>1413</v>
      </c>
      <c r="V73" s="434">
        <v>375</v>
      </c>
      <c r="W73" s="423" t="s">
        <v>1414</v>
      </c>
      <c r="X73" s="434" t="s">
        <v>1415</v>
      </c>
      <c r="Y73" s="423" t="s">
        <v>1416</v>
      </c>
      <c r="Z73" s="434" t="s">
        <v>1417</v>
      </c>
      <c r="AA73" s="423" t="s">
        <v>833</v>
      </c>
      <c r="AB73" s="434">
        <v>771</v>
      </c>
      <c r="AC73" s="423" t="s">
        <v>757</v>
      </c>
      <c r="AD73" s="434">
        <v>1200</v>
      </c>
      <c r="AE73" s="423" t="s">
        <v>835</v>
      </c>
      <c r="AF73" s="434">
        <v>1600</v>
      </c>
      <c r="AG73" s="423" t="s">
        <v>836</v>
      </c>
      <c r="AH73" s="434">
        <v>2000</v>
      </c>
      <c r="AI73" s="423" t="s">
        <v>1418</v>
      </c>
      <c r="AJ73" s="434">
        <v>2600</v>
      </c>
      <c r="AK73" s="423" t="s">
        <v>298</v>
      </c>
      <c r="AL73" s="434">
        <v>3000</v>
      </c>
      <c r="AM73" s="434"/>
      <c r="AN73" s="434"/>
      <c r="AO73" s="434"/>
      <c r="AP73" s="434">
        <v>3000</v>
      </c>
      <c r="AQ73" s="434"/>
      <c r="AR73" s="434"/>
      <c r="AS73" s="434"/>
      <c r="AT73" s="434"/>
      <c r="AU73" s="453"/>
      <c r="AV73" s="454" t="s">
        <v>64</v>
      </c>
      <c r="AW73" s="458"/>
      <c r="AX73" s="458"/>
      <c r="AY73" s="458"/>
      <c r="AZ73" s="458"/>
      <c r="BA73" s="458"/>
      <c r="BB73" s="458"/>
      <c r="BC73" s="458"/>
      <c r="BD73" s="458"/>
      <c r="BE73" s="458"/>
      <c r="BF73" s="458"/>
      <c r="BG73" s="458"/>
      <c r="BH73" s="458"/>
      <c r="BI73" s="458"/>
      <c r="BJ73" s="458"/>
      <c r="BK73" s="458"/>
      <c r="BL73" s="458"/>
      <c r="BM73" s="458"/>
      <c r="BN73" s="458"/>
      <c r="BO73" s="458"/>
      <c r="BP73" s="458"/>
      <c r="BQ73" s="458"/>
      <c r="BR73" s="458"/>
      <c r="BS73" s="458"/>
      <c r="BT73" s="458"/>
      <c r="BU73" s="458"/>
      <c r="BV73" s="458"/>
      <c r="BW73" s="458"/>
      <c r="BX73" s="458"/>
      <c r="BY73" s="458"/>
      <c r="BZ73" s="458"/>
      <c r="CA73" s="458"/>
      <c r="CB73" s="458"/>
      <c r="CC73" s="458"/>
      <c r="CD73" s="458"/>
      <c r="CE73" s="458"/>
      <c r="CF73" s="458"/>
      <c r="CG73" s="458"/>
      <c r="CH73" s="458"/>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458"/>
      <c r="DJ73" s="458"/>
      <c r="DK73" s="458"/>
      <c r="DL73" s="458"/>
      <c r="DM73" s="458"/>
      <c r="DN73" s="458"/>
      <c r="DO73" s="458"/>
      <c r="DP73" s="458"/>
      <c r="DQ73" s="458"/>
      <c r="DR73" s="458"/>
      <c r="DS73" s="458"/>
      <c r="DT73" s="458"/>
      <c r="DU73" s="458"/>
      <c r="DV73" s="458"/>
      <c r="DW73" s="458"/>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458"/>
      <c r="EY73" s="458"/>
      <c r="EZ73" s="458"/>
      <c r="FA73" s="458"/>
      <c r="FB73" s="458"/>
      <c r="FC73" s="458"/>
      <c r="FD73" s="458"/>
      <c r="FE73" s="458"/>
      <c r="FF73" s="458"/>
      <c r="FG73" s="458"/>
      <c r="FH73" s="458"/>
      <c r="FI73" s="458"/>
      <c r="FJ73" s="458"/>
      <c r="FK73" s="458"/>
      <c r="FL73" s="458"/>
      <c r="FM73" s="458"/>
      <c r="FN73" s="458"/>
      <c r="FO73" s="458"/>
      <c r="FP73" s="458"/>
      <c r="FQ73" s="458"/>
      <c r="FR73" s="458"/>
      <c r="FS73" s="458"/>
      <c r="FT73" s="458"/>
      <c r="FU73" s="458"/>
      <c r="FV73" s="458"/>
      <c r="FW73" s="458"/>
      <c r="FX73" s="458"/>
      <c r="FY73" s="458"/>
      <c r="FZ73" s="458"/>
      <c r="GA73" s="458"/>
      <c r="GB73" s="458"/>
      <c r="GC73" s="458"/>
      <c r="GD73" s="458"/>
      <c r="GE73" s="458"/>
      <c r="GF73" s="458"/>
      <c r="GG73" s="458"/>
      <c r="GH73" s="458"/>
      <c r="GI73" s="458"/>
      <c r="GJ73" s="458"/>
      <c r="GK73" s="458"/>
      <c r="GL73" s="458"/>
      <c r="GM73" s="458"/>
      <c r="GN73" s="458"/>
      <c r="GO73" s="458"/>
      <c r="GP73" s="458"/>
      <c r="GQ73" s="458"/>
      <c r="GR73" s="458"/>
      <c r="GS73" s="458"/>
      <c r="GT73" s="458"/>
      <c r="GU73" s="458"/>
      <c r="GV73" s="458"/>
      <c r="GW73" s="458"/>
      <c r="GX73" s="458"/>
      <c r="GY73" s="458"/>
      <c r="GZ73" s="458"/>
      <c r="HA73" s="458"/>
      <c r="HB73" s="458"/>
      <c r="HC73" s="458"/>
      <c r="HD73" s="458"/>
      <c r="HE73" s="458"/>
      <c r="HF73" s="458"/>
      <c r="HG73" s="458"/>
      <c r="HH73" s="458"/>
      <c r="HI73" s="458"/>
      <c r="HJ73" s="458"/>
      <c r="HK73" s="458"/>
      <c r="HL73" s="458"/>
      <c r="HM73" s="458"/>
      <c r="HN73" s="458"/>
      <c r="HO73" s="458"/>
      <c r="HP73" s="458"/>
      <c r="HQ73" s="458"/>
      <c r="HR73" s="458"/>
      <c r="HS73" s="458"/>
      <c r="HT73" s="458"/>
      <c r="HU73" s="458"/>
      <c r="HV73" s="458"/>
      <c r="HW73" s="458"/>
      <c r="HX73" s="458"/>
      <c r="HY73" s="458"/>
      <c r="HZ73" s="458"/>
      <c r="IA73" s="458"/>
      <c r="IB73" s="458"/>
      <c r="IC73" s="458"/>
      <c r="ID73" s="458"/>
      <c r="IE73" s="458"/>
      <c r="IF73" s="458"/>
      <c r="IG73" s="458"/>
      <c r="IH73" s="458"/>
      <c r="II73" s="458"/>
      <c r="IJ73" s="458"/>
      <c r="IK73" s="458"/>
      <c r="IL73" s="458"/>
      <c r="IM73" s="458"/>
      <c r="IN73" s="458"/>
      <c r="IO73" s="458"/>
      <c r="IP73" s="458"/>
      <c r="IQ73" s="458"/>
      <c r="IR73" s="458"/>
      <c r="IS73" s="458"/>
      <c r="IT73" s="458"/>
      <c r="IU73" s="458"/>
      <c r="IV73" s="458"/>
      <c r="IW73" s="334"/>
      <c r="IX73" s="334"/>
      <c r="IY73" s="334"/>
      <c r="IZ73" s="334"/>
      <c r="JA73" s="334"/>
      <c r="JB73" s="334"/>
      <c r="JC73" s="334"/>
    </row>
    <row r="74" s="59" customFormat="1" ht="159.95" customHeight="1" outlineLevel="1" spans="1:48">
      <c r="A74" s="105">
        <v>54</v>
      </c>
      <c r="B74" s="94" t="s">
        <v>1419</v>
      </c>
      <c r="C74" s="90" t="s">
        <v>1420</v>
      </c>
      <c r="D74" s="90" t="s">
        <v>668</v>
      </c>
      <c r="E74" s="90" t="s">
        <v>669</v>
      </c>
      <c r="F74" s="90" t="s">
        <v>648</v>
      </c>
      <c r="G74" s="90" t="s">
        <v>1327</v>
      </c>
      <c r="H74" s="90" t="s">
        <v>953</v>
      </c>
      <c r="I74" s="89" t="s">
        <v>51</v>
      </c>
      <c r="J74" s="436" t="s">
        <v>1421</v>
      </c>
      <c r="K74" s="79" t="s">
        <v>955</v>
      </c>
      <c r="L74" s="79">
        <v>5000</v>
      </c>
      <c r="M74" s="79">
        <v>2500</v>
      </c>
      <c r="N74" s="113" t="s">
        <v>1422</v>
      </c>
      <c r="O74" s="390" t="s">
        <v>974</v>
      </c>
      <c r="P74" s="437">
        <v>200</v>
      </c>
      <c r="Q74" s="390" t="s">
        <v>1423</v>
      </c>
      <c r="R74" s="437">
        <v>400</v>
      </c>
      <c r="S74" s="390" t="s">
        <v>1423</v>
      </c>
      <c r="T74" s="437">
        <v>600</v>
      </c>
      <c r="U74" s="390" t="s">
        <v>1423</v>
      </c>
      <c r="V74" s="437">
        <v>800</v>
      </c>
      <c r="W74" s="390" t="s">
        <v>1423</v>
      </c>
      <c r="X74" s="437">
        <v>1000</v>
      </c>
      <c r="Y74" s="390" t="s">
        <v>1423</v>
      </c>
      <c r="Z74" s="437">
        <v>1200</v>
      </c>
      <c r="AA74" s="390" t="s">
        <v>1423</v>
      </c>
      <c r="AB74" s="437">
        <v>1400</v>
      </c>
      <c r="AC74" s="390" t="s">
        <v>1423</v>
      </c>
      <c r="AD74" s="437">
        <v>1600</v>
      </c>
      <c r="AE74" s="390" t="s">
        <v>1423</v>
      </c>
      <c r="AF74" s="437">
        <v>1800</v>
      </c>
      <c r="AG74" s="390" t="s">
        <v>1423</v>
      </c>
      <c r="AH74" s="437">
        <v>2000</v>
      </c>
      <c r="AI74" s="390" t="s">
        <v>1423</v>
      </c>
      <c r="AJ74" s="437">
        <v>2200</v>
      </c>
      <c r="AK74" s="390" t="s">
        <v>1423</v>
      </c>
      <c r="AL74" s="437">
        <v>2500</v>
      </c>
      <c r="AM74" s="79"/>
      <c r="AN74" s="79"/>
      <c r="AO74" s="79"/>
      <c r="AP74" s="79"/>
      <c r="AQ74" s="79"/>
      <c r="AR74" s="79"/>
      <c r="AS74" s="79"/>
      <c r="AT74" s="79">
        <v>2500</v>
      </c>
      <c r="AU74" s="79"/>
      <c r="AV74" s="454" t="s">
        <v>64</v>
      </c>
    </row>
    <row r="75" s="59" customFormat="1" ht="215.1" customHeight="1" outlineLevel="1" spans="1:48">
      <c r="A75" s="105">
        <v>55</v>
      </c>
      <c r="B75" s="94" t="s">
        <v>1424</v>
      </c>
      <c r="C75" s="90" t="s">
        <v>1425</v>
      </c>
      <c r="D75" s="90" t="s">
        <v>668</v>
      </c>
      <c r="E75" s="90" t="s">
        <v>669</v>
      </c>
      <c r="F75" s="90" t="s">
        <v>648</v>
      </c>
      <c r="G75" s="90" t="s">
        <v>1426</v>
      </c>
      <c r="H75" s="90" t="s">
        <v>953</v>
      </c>
      <c r="I75" s="89" t="s">
        <v>51</v>
      </c>
      <c r="J75" s="113" t="s">
        <v>1427</v>
      </c>
      <c r="K75" s="79" t="s">
        <v>1053</v>
      </c>
      <c r="L75" s="79">
        <v>60000</v>
      </c>
      <c r="M75" s="79">
        <v>2000</v>
      </c>
      <c r="N75" s="113" t="s">
        <v>1428</v>
      </c>
      <c r="O75" s="390" t="s">
        <v>1429</v>
      </c>
      <c r="P75" s="437">
        <v>100</v>
      </c>
      <c r="Q75" s="390" t="s">
        <v>1430</v>
      </c>
      <c r="R75" s="437">
        <v>200</v>
      </c>
      <c r="S75" s="390" t="s">
        <v>1431</v>
      </c>
      <c r="T75" s="437">
        <v>300</v>
      </c>
      <c r="U75" s="390" t="s">
        <v>1432</v>
      </c>
      <c r="V75" s="437">
        <v>400</v>
      </c>
      <c r="W75" s="390" t="s">
        <v>1433</v>
      </c>
      <c r="X75" s="437">
        <v>500</v>
      </c>
      <c r="Y75" s="390" t="s">
        <v>1434</v>
      </c>
      <c r="Z75" s="437">
        <v>600</v>
      </c>
      <c r="AA75" s="390" t="s">
        <v>1435</v>
      </c>
      <c r="AB75" s="437">
        <v>700</v>
      </c>
      <c r="AC75" s="390" t="s">
        <v>1080</v>
      </c>
      <c r="AD75" s="437">
        <v>800</v>
      </c>
      <c r="AE75" s="390" t="s">
        <v>1436</v>
      </c>
      <c r="AF75" s="437">
        <v>900</v>
      </c>
      <c r="AG75" s="390" t="s">
        <v>1436</v>
      </c>
      <c r="AH75" s="437">
        <v>1000</v>
      </c>
      <c r="AI75" s="390" t="s">
        <v>1436</v>
      </c>
      <c r="AJ75" s="437">
        <v>1100</v>
      </c>
      <c r="AK75" s="390" t="s">
        <v>1437</v>
      </c>
      <c r="AL75" s="437">
        <v>2000</v>
      </c>
      <c r="AM75" s="79"/>
      <c r="AN75" s="79"/>
      <c r="AO75" s="79"/>
      <c r="AP75" s="79"/>
      <c r="AQ75" s="79"/>
      <c r="AR75" s="79"/>
      <c r="AS75" s="79"/>
      <c r="AT75" s="79">
        <v>2000</v>
      </c>
      <c r="AU75" s="79"/>
      <c r="AV75" s="454" t="s">
        <v>64</v>
      </c>
    </row>
    <row r="76" s="59" customFormat="1" ht="45" customHeight="1" spans="1:260">
      <c r="A76" s="95" t="s">
        <v>1438</v>
      </c>
      <c r="B76" s="96"/>
      <c r="C76" s="97"/>
      <c r="D76" s="97"/>
      <c r="E76" s="97"/>
      <c r="F76" s="97"/>
      <c r="G76" s="97"/>
      <c r="H76" s="98"/>
      <c r="I76" s="98"/>
      <c r="J76" s="97"/>
      <c r="K76" s="145"/>
      <c r="L76" s="145">
        <f t="shared" ref="L76:P76" si="43">SUM(L77:L79)</f>
        <v>226406.8</v>
      </c>
      <c r="M76" s="145">
        <f t="shared" si="43"/>
        <v>115000</v>
      </c>
      <c r="N76" s="146"/>
      <c r="O76" s="369"/>
      <c r="P76" s="145">
        <f t="shared" si="43"/>
        <v>2050</v>
      </c>
      <c r="Q76" s="369"/>
      <c r="R76" s="145">
        <f t="shared" ref="R76:V76" si="44">SUM(R77:R79)</f>
        <v>4100</v>
      </c>
      <c r="S76" s="369"/>
      <c r="T76" s="145">
        <f t="shared" si="44"/>
        <v>5800</v>
      </c>
      <c r="U76" s="369"/>
      <c r="V76" s="145">
        <f t="shared" si="44"/>
        <v>7500</v>
      </c>
      <c r="W76" s="369"/>
      <c r="X76" s="145">
        <f t="shared" ref="X76:AB76" si="45">SUM(X77:X79)</f>
        <v>9200</v>
      </c>
      <c r="Y76" s="369"/>
      <c r="Z76" s="145">
        <f t="shared" si="45"/>
        <v>10900</v>
      </c>
      <c r="AA76" s="369"/>
      <c r="AB76" s="145">
        <f t="shared" si="45"/>
        <v>31400</v>
      </c>
      <c r="AC76" s="369"/>
      <c r="AD76" s="145">
        <f>SUM(AD77:AD79)</f>
        <v>51400</v>
      </c>
      <c r="AE76" s="369"/>
      <c r="AF76" s="145">
        <f>SUM(AF77:AF79)</f>
        <v>71500</v>
      </c>
      <c r="AG76" s="369"/>
      <c r="AH76" s="145">
        <f t="shared" ref="AH76:AT76" si="46">SUM(AH77:AH79)</f>
        <v>92000</v>
      </c>
      <c r="AI76" s="369"/>
      <c r="AJ76" s="145">
        <f t="shared" si="46"/>
        <v>103500</v>
      </c>
      <c r="AK76" s="369"/>
      <c r="AL76" s="145">
        <f t="shared" si="46"/>
        <v>115000</v>
      </c>
      <c r="AM76" s="145">
        <f t="shared" si="46"/>
        <v>0</v>
      </c>
      <c r="AN76" s="145">
        <f t="shared" si="46"/>
        <v>0</v>
      </c>
      <c r="AO76" s="145">
        <f t="shared" si="46"/>
        <v>0</v>
      </c>
      <c r="AP76" s="145">
        <f t="shared" si="46"/>
        <v>0</v>
      </c>
      <c r="AQ76" s="145">
        <f t="shared" si="46"/>
        <v>0</v>
      </c>
      <c r="AR76" s="145">
        <f t="shared" si="46"/>
        <v>16000</v>
      </c>
      <c r="AS76" s="145">
        <f t="shared" si="46"/>
        <v>0</v>
      </c>
      <c r="AT76" s="145">
        <f t="shared" si="46"/>
        <v>99000</v>
      </c>
      <c r="AU76" s="406"/>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c r="HT76" s="129"/>
      <c r="HU76" s="129"/>
      <c r="HV76" s="129"/>
      <c r="HW76" s="129"/>
      <c r="HX76" s="129"/>
      <c r="HY76" s="129"/>
      <c r="HZ76" s="129"/>
      <c r="IA76" s="129"/>
      <c r="IB76" s="129"/>
      <c r="IC76" s="129"/>
      <c r="ID76" s="129"/>
      <c r="IE76" s="129"/>
      <c r="IF76" s="129"/>
      <c r="IG76" s="129"/>
      <c r="IH76" s="129"/>
      <c r="II76" s="129"/>
      <c r="IJ76" s="129"/>
      <c r="IK76" s="129"/>
      <c r="IL76" s="129"/>
      <c r="IM76" s="129"/>
      <c r="IN76" s="129"/>
      <c r="IO76" s="129"/>
      <c r="IP76" s="129"/>
      <c r="IQ76" s="129"/>
      <c r="IR76" s="129"/>
      <c r="IS76" s="129"/>
      <c r="IT76" s="126"/>
      <c r="IU76" s="126"/>
      <c r="IV76" s="126"/>
      <c r="IW76" s="126"/>
      <c r="IX76" s="126"/>
      <c r="IY76" s="126"/>
      <c r="IZ76" s="126"/>
    </row>
    <row r="77" s="59" customFormat="1" ht="158.1" customHeight="1" outlineLevel="1" spans="1:260">
      <c r="A77" s="79">
        <v>56</v>
      </c>
      <c r="B77" s="87" t="s">
        <v>1439</v>
      </c>
      <c r="C77" s="88" t="s">
        <v>645</v>
      </c>
      <c r="D77" s="424" t="s">
        <v>760</v>
      </c>
      <c r="E77" s="88" t="s">
        <v>761</v>
      </c>
      <c r="F77" s="88" t="s">
        <v>793</v>
      </c>
      <c r="G77" s="88" t="s">
        <v>539</v>
      </c>
      <c r="H77" s="90" t="s">
        <v>953</v>
      </c>
      <c r="I77" s="88" t="s">
        <v>31</v>
      </c>
      <c r="J77" s="120" t="s">
        <v>1440</v>
      </c>
      <c r="K77" s="137" t="s">
        <v>1053</v>
      </c>
      <c r="L77" s="151">
        <v>127406.8</v>
      </c>
      <c r="M77" s="79">
        <v>16000</v>
      </c>
      <c r="N77" s="371" t="s">
        <v>974</v>
      </c>
      <c r="O77" s="348" t="s">
        <v>833</v>
      </c>
      <c r="P77" s="138">
        <v>1600</v>
      </c>
      <c r="Q77" s="348" t="s">
        <v>834</v>
      </c>
      <c r="R77" s="138">
        <v>3200</v>
      </c>
      <c r="S77" s="348" t="s">
        <v>1441</v>
      </c>
      <c r="T77" s="138">
        <v>4000</v>
      </c>
      <c r="U77" s="348" t="s">
        <v>757</v>
      </c>
      <c r="V77" s="138">
        <v>4800</v>
      </c>
      <c r="W77" s="348" t="s">
        <v>1442</v>
      </c>
      <c r="X77" s="138">
        <v>5600</v>
      </c>
      <c r="Y77" s="348" t="s">
        <v>835</v>
      </c>
      <c r="Z77" s="138">
        <v>6400</v>
      </c>
      <c r="AA77" s="348" t="s">
        <v>836</v>
      </c>
      <c r="AB77" s="138">
        <v>8000</v>
      </c>
      <c r="AC77" s="348" t="s">
        <v>837</v>
      </c>
      <c r="AD77" s="138">
        <v>9600</v>
      </c>
      <c r="AE77" s="348" t="s">
        <v>838</v>
      </c>
      <c r="AF77" s="138">
        <v>11200</v>
      </c>
      <c r="AG77" s="348" t="s">
        <v>839</v>
      </c>
      <c r="AH77" s="138">
        <v>12800</v>
      </c>
      <c r="AI77" s="348" t="s">
        <v>840</v>
      </c>
      <c r="AJ77" s="138">
        <v>14400</v>
      </c>
      <c r="AK77" s="348" t="s">
        <v>295</v>
      </c>
      <c r="AL77" s="138">
        <v>16000</v>
      </c>
      <c r="AM77" s="79"/>
      <c r="AN77" s="79"/>
      <c r="AO77" s="79"/>
      <c r="AP77" s="79"/>
      <c r="AQ77" s="79"/>
      <c r="AR77" s="79">
        <v>16000</v>
      </c>
      <c r="AS77" s="79"/>
      <c r="AT77" s="79"/>
      <c r="AU77" s="402"/>
      <c r="AV77" s="407" t="s">
        <v>64</v>
      </c>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Y77" s="129"/>
      <c r="FZ77" s="129"/>
      <c r="GA77" s="129"/>
      <c r="GB77" s="129"/>
      <c r="GC77" s="129"/>
      <c r="GD77" s="129"/>
      <c r="GE77" s="129"/>
      <c r="GF77" s="129"/>
      <c r="GG77" s="129"/>
      <c r="GH77" s="129"/>
      <c r="GI77" s="129"/>
      <c r="GJ77" s="129"/>
      <c r="GK77" s="129"/>
      <c r="GL77" s="129"/>
      <c r="GM77" s="129"/>
      <c r="GN77" s="129"/>
      <c r="GO77" s="129"/>
      <c r="GP77" s="129"/>
      <c r="GQ77" s="129"/>
      <c r="GR77" s="129"/>
      <c r="GS77" s="129"/>
      <c r="GT77" s="129"/>
      <c r="GU77" s="129"/>
      <c r="GV77" s="129"/>
      <c r="GW77" s="129"/>
      <c r="GX77" s="129"/>
      <c r="GY77" s="129"/>
      <c r="GZ77" s="129"/>
      <c r="HA77" s="129"/>
      <c r="HB77" s="129"/>
      <c r="HC77" s="129"/>
      <c r="HD77" s="129"/>
      <c r="HE77" s="129"/>
      <c r="HF77" s="129"/>
      <c r="HG77" s="129"/>
      <c r="HH77" s="129"/>
      <c r="HI77" s="129"/>
      <c r="HJ77" s="129"/>
      <c r="HK77" s="129"/>
      <c r="HL77" s="129"/>
      <c r="HM77" s="129"/>
      <c r="HN77" s="129"/>
      <c r="HO77" s="129"/>
      <c r="HP77" s="129"/>
      <c r="HQ77" s="129"/>
      <c r="HR77" s="129"/>
      <c r="HS77" s="129"/>
      <c r="HT77" s="129"/>
      <c r="HU77" s="129"/>
      <c r="HV77" s="129"/>
      <c r="HW77" s="129"/>
      <c r="HX77" s="129"/>
      <c r="HY77" s="129"/>
      <c r="HZ77" s="129"/>
      <c r="IA77" s="129"/>
      <c r="IB77" s="129"/>
      <c r="IC77" s="129"/>
      <c r="ID77" s="129"/>
      <c r="IE77" s="129"/>
      <c r="IF77" s="129"/>
      <c r="IG77" s="129"/>
      <c r="IH77" s="129"/>
      <c r="II77" s="129"/>
      <c r="IJ77" s="129"/>
      <c r="IK77" s="129"/>
      <c r="IL77" s="129"/>
      <c r="IM77" s="129"/>
      <c r="IN77" s="129"/>
      <c r="IO77" s="129"/>
      <c r="IP77" s="129"/>
      <c r="IQ77" s="129"/>
      <c r="IR77" s="129"/>
      <c r="IS77" s="129"/>
      <c r="IT77" s="126"/>
      <c r="IU77" s="126"/>
      <c r="IV77" s="126"/>
      <c r="IW77" s="126"/>
      <c r="IX77" s="126"/>
      <c r="IY77" s="126"/>
      <c r="IZ77" s="126"/>
    </row>
    <row r="78" s="59" customFormat="1" ht="266.1" customHeight="1" outlineLevel="1" spans="1:260">
      <c r="A78" s="79">
        <v>57</v>
      </c>
      <c r="B78" s="87" t="s">
        <v>1443</v>
      </c>
      <c r="C78" s="88" t="s">
        <v>1444</v>
      </c>
      <c r="D78" s="424" t="s">
        <v>760</v>
      </c>
      <c r="E78" s="88" t="s">
        <v>761</v>
      </c>
      <c r="F78" s="88" t="s">
        <v>793</v>
      </c>
      <c r="G78" s="88" t="s">
        <v>474</v>
      </c>
      <c r="H78" s="90" t="s">
        <v>953</v>
      </c>
      <c r="I78" s="432" t="s">
        <v>51</v>
      </c>
      <c r="J78" s="149" t="s">
        <v>1445</v>
      </c>
      <c r="K78" s="137">
        <v>2024</v>
      </c>
      <c r="L78" s="151">
        <v>9000</v>
      </c>
      <c r="M78" s="79">
        <v>9000</v>
      </c>
      <c r="N78" s="120" t="s">
        <v>101</v>
      </c>
      <c r="O78" s="348" t="s">
        <v>1446</v>
      </c>
      <c r="P78" s="138">
        <v>450</v>
      </c>
      <c r="Q78" s="348" t="s">
        <v>785</v>
      </c>
      <c r="R78" s="138">
        <v>900</v>
      </c>
      <c r="S78" s="348" t="s">
        <v>786</v>
      </c>
      <c r="T78" s="138">
        <v>1800</v>
      </c>
      <c r="U78" s="348" t="s">
        <v>143</v>
      </c>
      <c r="V78" s="138">
        <v>2700</v>
      </c>
      <c r="W78" s="348" t="s">
        <v>787</v>
      </c>
      <c r="X78" s="138">
        <v>3600</v>
      </c>
      <c r="Y78" s="348" t="s">
        <v>132</v>
      </c>
      <c r="Z78" s="138">
        <v>4500</v>
      </c>
      <c r="AA78" s="348" t="s">
        <v>133</v>
      </c>
      <c r="AB78" s="138">
        <v>5400</v>
      </c>
      <c r="AC78" s="348" t="s">
        <v>769</v>
      </c>
      <c r="AD78" s="138">
        <v>5800</v>
      </c>
      <c r="AE78" s="348" t="s">
        <v>788</v>
      </c>
      <c r="AF78" s="138">
        <v>6300</v>
      </c>
      <c r="AG78" s="348" t="s">
        <v>771</v>
      </c>
      <c r="AH78" s="138">
        <v>7200</v>
      </c>
      <c r="AI78" s="348" t="s">
        <v>773</v>
      </c>
      <c r="AJ78" s="138">
        <v>8100</v>
      </c>
      <c r="AK78" s="348" t="s">
        <v>774</v>
      </c>
      <c r="AL78" s="138">
        <v>9000</v>
      </c>
      <c r="AM78" s="79"/>
      <c r="AN78" s="79"/>
      <c r="AO78" s="79"/>
      <c r="AP78" s="79"/>
      <c r="AQ78" s="79"/>
      <c r="AR78" s="79"/>
      <c r="AS78" s="79"/>
      <c r="AT78" s="79">
        <v>9000</v>
      </c>
      <c r="AU78" s="402"/>
      <c r="AV78" s="407" t="s">
        <v>64</v>
      </c>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29"/>
      <c r="FX78" s="129"/>
      <c r="FY78" s="129"/>
      <c r="FZ78" s="129"/>
      <c r="GA78" s="129"/>
      <c r="GB78" s="129"/>
      <c r="GC78" s="129"/>
      <c r="GD78" s="129"/>
      <c r="GE78" s="129"/>
      <c r="GF78" s="129"/>
      <c r="GG78" s="129"/>
      <c r="GH78" s="129"/>
      <c r="GI78" s="129"/>
      <c r="GJ78" s="129"/>
      <c r="GK78" s="129"/>
      <c r="GL78" s="129"/>
      <c r="GM78" s="129"/>
      <c r="GN78" s="129"/>
      <c r="GO78" s="129"/>
      <c r="GP78" s="129"/>
      <c r="GQ78" s="129"/>
      <c r="GR78" s="129"/>
      <c r="GS78" s="129"/>
      <c r="GT78" s="129"/>
      <c r="GU78" s="129"/>
      <c r="GV78" s="129"/>
      <c r="GW78" s="129"/>
      <c r="GX78" s="129"/>
      <c r="GY78" s="129"/>
      <c r="GZ78" s="129"/>
      <c r="HA78" s="129"/>
      <c r="HB78" s="129"/>
      <c r="HC78" s="129"/>
      <c r="HD78" s="129"/>
      <c r="HE78" s="129"/>
      <c r="HF78" s="129"/>
      <c r="HG78" s="129"/>
      <c r="HH78" s="129"/>
      <c r="HI78" s="129"/>
      <c r="HJ78" s="129"/>
      <c r="HK78" s="129"/>
      <c r="HL78" s="129"/>
      <c r="HM78" s="129"/>
      <c r="HN78" s="129"/>
      <c r="HO78" s="129"/>
      <c r="HP78" s="129"/>
      <c r="HQ78" s="129"/>
      <c r="HR78" s="129"/>
      <c r="HS78" s="129"/>
      <c r="HT78" s="129"/>
      <c r="HU78" s="129"/>
      <c r="HV78" s="129"/>
      <c r="HW78" s="129"/>
      <c r="HX78" s="129"/>
      <c r="HY78" s="129"/>
      <c r="HZ78" s="129"/>
      <c r="IA78" s="129"/>
      <c r="IB78" s="129"/>
      <c r="IC78" s="129"/>
      <c r="ID78" s="129"/>
      <c r="IE78" s="129"/>
      <c r="IF78" s="129"/>
      <c r="IG78" s="129"/>
      <c r="IH78" s="129"/>
      <c r="II78" s="129"/>
      <c r="IJ78" s="129"/>
      <c r="IK78" s="129"/>
      <c r="IL78" s="129"/>
      <c r="IM78" s="129"/>
      <c r="IN78" s="129"/>
      <c r="IO78" s="129"/>
      <c r="IP78" s="129"/>
      <c r="IQ78" s="129"/>
      <c r="IR78" s="129"/>
      <c r="IS78" s="129"/>
      <c r="IT78" s="126"/>
      <c r="IU78" s="126"/>
      <c r="IV78" s="126"/>
      <c r="IW78" s="126"/>
      <c r="IX78" s="126"/>
      <c r="IY78" s="126"/>
      <c r="IZ78" s="126"/>
    </row>
    <row r="79" s="59" customFormat="1" ht="135" customHeight="1" outlineLevel="1" spans="1:260">
      <c r="A79" s="79">
        <v>58</v>
      </c>
      <c r="B79" s="425" t="s">
        <v>1447</v>
      </c>
      <c r="C79" s="359" t="s">
        <v>1136</v>
      </c>
      <c r="D79" s="424" t="s">
        <v>760</v>
      </c>
      <c r="E79" s="359" t="s">
        <v>761</v>
      </c>
      <c r="F79" s="359" t="s">
        <v>793</v>
      </c>
      <c r="G79" s="359" t="s">
        <v>539</v>
      </c>
      <c r="H79" s="90" t="s">
        <v>953</v>
      </c>
      <c r="I79" s="438" t="s">
        <v>51</v>
      </c>
      <c r="J79" s="439" t="s">
        <v>1448</v>
      </c>
      <c r="K79" s="137">
        <v>2024</v>
      </c>
      <c r="L79" s="356">
        <v>90000</v>
      </c>
      <c r="M79" s="391">
        <v>90000</v>
      </c>
      <c r="N79" s="120" t="s">
        <v>101</v>
      </c>
      <c r="O79" s="440"/>
      <c r="P79" s="440"/>
      <c r="Q79" s="440"/>
      <c r="R79" s="440"/>
      <c r="S79" s="440"/>
      <c r="T79" s="440"/>
      <c r="U79" s="440"/>
      <c r="V79" s="440"/>
      <c r="W79" s="440"/>
      <c r="X79" s="440"/>
      <c r="Y79" s="440"/>
      <c r="Z79" s="440"/>
      <c r="AA79" s="446" t="s">
        <v>1449</v>
      </c>
      <c r="AB79" s="440">
        <v>18000</v>
      </c>
      <c r="AC79" s="446" t="s">
        <v>1450</v>
      </c>
      <c r="AD79" s="440">
        <v>36000</v>
      </c>
      <c r="AE79" s="446" t="s">
        <v>1451</v>
      </c>
      <c r="AF79" s="440">
        <v>54000</v>
      </c>
      <c r="AG79" s="446" t="s">
        <v>1452</v>
      </c>
      <c r="AH79" s="440">
        <v>72000</v>
      </c>
      <c r="AI79" s="446" t="s">
        <v>1453</v>
      </c>
      <c r="AJ79" s="440">
        <v>81000</v>
      </c>
      <c r="AK79" s="446" t="s">
        <v>1454</v>
      </c>
      <c r="AL79" s="440">
        <v>90000</v>
      </c>
      <c r="AM79" s="351"/>
      <c r="AN79" s="351"/>
      <c r="AO79" s="351"/>
      <c r="AP79" s="351"/>
      <c r="AQ79" s="351"/>
      <c r="AR79" s="351"/>
      <c r="AS79" s="351"/>
      <c r="AT79" s="391">
        <v>90000</v>
      </c>
      <c r="AU79" s="455"/>
      <c r="AV79" s="407" t="s">
        <v>64</v>
      </c>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29"/>
      <c r="FX79" s="129"/>
      <c r="FY79" s="129"/>
      <c r="FZ79" s="129"/>
      <c r="GA79" s="129"/>
      <c r="GB79" s="129"/>
      <c r="GC79" s="129"/>
      <c r="GD79" s="129"/>
      <c r="GE79" s="129"/>
      <c r="GF79" s="129"/>
      <c r="GG79" s="129"/>
      <c r="GH79" s="129"/>
      <c r="GI79" s="129"/>
      <c r="GJ79" s="129"/>
      <c r="GK79" s="129"/>
      <c r="GL79" s="129"/>
      <c r="GM79" s="129"/>
      <c r="GN79" s="129"/>
      <c r="GO79" s="129"/>
      <c r="GP79" s="129"/>
      <c r="GQ79" s="129"/>
      <c r="GR79" s="129"/>
      <c r="GS79" s="129"/>
      <c r="GT79" s="129"/>
      <c r="GU79" s="129"/>
      <c r="GV79" s="129"/>
      <c r="GW79" s="129"/>
      <c r="GX79" s="129"/>
      <c r="GY79" s="129"/>
      <c r="GZ79" s="129"/>
      <c r="HA79" s="129"/>
      <c r="HB79" s="129"/>
      <c r="HC79" s="129"/>
      <c r="HD79" s="129"/>
      <c r="HE79" s="129"/>
      <c r="HF79" s="129"/>
      <c r="HG79" s="129"/>
      <c r="HH79" s="129"/>
      <c r="HI79" s="129"/>
      <c r="HJ79" s="129"/>
      <c r="HK79" s="129"/>
      <c r="HL79" s="129"/>
      <c r="HM79" s="129"/>
      <c r="HN79" s="129"/>
      <c r="HO79" s="129"/>
      <c r="HP79" s="129"/>
      <c r="HQ79" s="129"/>
      <c r="HR79" s="129"/>
      <c r="HS79" s="129"/>
      <c r="HT79" s="129"/>
      <c r="HU79" s="129"/>
      <c r="HV79" s="129"/>
      <c r="HW79" s="129"/>
      <c r="HX79" s="129"/>
      <c r="HY79" s="129"/>
      <c r="HZ79" s="129"/>
      <c r="IA79" s="129"/>
      <c r="IB79" s="129"/>
      <c r="IC79" s="129"/>
      <c r="ID79" s="129"/>
      <c r="IE79" s="129"/>
      <c r="IF79" s="129"/>
      <c r="IG79" s="129"/>
      <c r="IH79" s="129"/>
      <c r="II79" s="129"/>
      <c r="IJ79" s="129"/>
      <c r="IK79" s="129"/>
      <c r="IL79" s="129"/>
      <c r="IM79" s="129"/>
      <c r="IN79" s="129"/>
      <c r="IO79" s="129"/>
      <c r="IP79" s="129"/>
      <c r="IQ79" s="129"/>
      <c r="IR79" s="129"/>
      <c r="IS79" s="129"/>
      <c r="IT79" s="126"/>
      <c r="IU79" s="126"/>
      <c r="IV79" s="126"/>
      <c r="IW79" s="126"/>
      <c r="IX79" s="126"/>
      <c r="IY79" s="126"/>
      <c r="IZ79" s="126"/>
    </row>
    <row r="80" s="59" customFormat="1" ht="45" customHeight="1" spans="1:260">
      <c r="A80" s="108" t="s">
        <v>1455</v>
      </c>
      <c r="B80" s="109"/>
      <c r="C80" s="110"/>
      <c r="D80" s="110"/>
      <c r="E80" s="110"/>
      <c r="F80" s="110"/>
      <c r="G80" s="110"/>
      <c r="H80" s="111"/>
      <c r="I80" s="111"/>
      <c r="J80" s="110"/>
      <c r="K80" s="134"/>
      <c r="L80" s="134">
        <f>SUM(L81:L89)</f>
        <v>1216120</v>
      </c>
      <c r="M80" s="134">
        <f>SUM(M81:M89)</f>
        <v>122720</v>
      </c>
      <c r="N80" s="157"/>
      <c r="O80" s="441"/>
      <c r="P80" s="134">
        <f>SUM(P81:P89)</f>
        <v>9300</v>
      </c>
      <c r="Q80" s="441"/>
      <c r="R80" s="134">
        <f>SUM(R81:R89)</f>
        <v>18600</v>
      </c>
      <c r="S80" s="441"/>
      <c r="T80" s="134">
        <f>SUM(T81:T89)</f>
        <v>28050</v>
      </c>
      <c r="U80" s="441"/>
      <c r="V80" s="134">
        <f>SUM(V81:V89)</f>
        <v>38150</v>
      </c>
      <c r="W80" s="441"/>
      <c r="X80" s="134">
        <f>SUM(X81:X89)</f>
        <v>48350</v>
      </c>
      <c r="Y80" s="441"/>
      <c r="Z80" s="134">
        <f>SUM(Z81:Z89)</f>
        <v>58550</v>
      </c>
      <c r="AA80" s="441"/>
      <c r="AB80" s="134">
        <f>SUM(AB81:AB89)</f>
        <v>68770</v>
      </c>
      <c r="AC80" s="441"/>
      <c r="AD80" s="134">
        <f>SUM(AD81:AD89)</f>
        <v>78670</v>
      </c>
      <c r="AE80" s="441"/>
      <c r="AF80" s="134">
        <f>SUM(AF81:AF89)</f>
        <v>90070</v>
      </c>
      <c r="AG80" s="441"/>
      <c r="AH80" s="134">
        <f>SUM(AH81:AH89)</f>
        <v>101420</v>
      </c>
      <c r="AI80" s="441"/>
      <c r="AJ80" s="134">
        <f>SUM(AJ81:AJ89)</f>
        <v>112120</v>
      </c>
      <c r="AK80" s="441"/>
      <c r="AL80" s="134">
        <f t="shared" ref="AL80:AT80" si="47">SUM(AL81:AL89)</f>
        <v>122720</v>
      </c>
      <c r="AM80" s="134">
        <f t="shared" si="47"/>
        <v>43943</v>
      </c>
      <c r="AN80" s="134">
        <f t="shared" si="47"/>
        <v>4357</v>
      </c>
      <c r="AO80" s="134">
        <f t="shared" si="47"/>
        <v>0</v>
      </c>
      <c r="AP80" s="134">
        <f t="shared" si="47"/>
        <v>0</v>
      </c>
      <c r="AQ80" s="134">
        <f t="shared" si="47"/>
        <v>1500</v>
      </c>
      <c r="AR80" s="134">
        <f t="shared" si="47"/>
        <v>4320</v>
      </c>
      <c r="AS80" s="134">
        <f t="shared" si="47"/>
        <v>0</v>
      </c>
      <c r="AT80" s="134">
        <f t="shared" si="47"/>
        <v>68600</v>
      </c>
      <c r="AU80" s="456"/>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c r="ET80" s="129"/>
      <c r="EU80" s="129"/>
      <c r="EV80" s="129"/>
      <c r="EW80" s="129"/>
      <c r="EX80" s="129"/>
      <c r="EY80" s="129"/>
      <c r="EZ80" s="129"/>
      <c r="FA80" s="129"/>
      <c r="FB80" s="129"/>
      <c r="FC80" s="129"/>
      <c r="FD80" s="129"/>
      <c r="FE80" s="129"/>
      <c r="FF80" s="129"/>
      <c r="FG80" s="129"/>
      <c r="FH80" s="129"/>
      <c r="FI80" s="129"/>
      <c r="FJ80" s="129"/>
      <c r="FK80" s="129"/>
      <c r="FL80" s="129"/>
      <c r="FM80" s="129"/>
      <c r="FN80" s="129"/>
      <c r="FO80" s="129"/>
      <c r="FP80" s="129"/>
      <c r="FQ80" s="129"/>
      <c r="FR80" s="129"/>
      <c r="FS80" s="129"/>
      <c r="FT80" s="129"/>
      <c r="FU80" s="129"/>
      <c r="FV80" s="129"/>
      <c r="FW80" s="129"/>
      <c r="FX80" s="129"/>
      <c r="FY80" s="129"/>
      <c r="FZ80" s="129"/>
      <c r="GA80" s="129"/>
      <c r="GB80" s="129"/>
      <c r="GC80" s="129"/>
      <c r="GD80" s="129"/>
      <c r="GE80" s="129"/>
      <c r="GF80" s="129"/>
      <c r="GG80" s="129"/>
      <c r="GH80" s="129"/>
      <c r="GI80" s="129"/>
      <c r="GJ80" s="129"/>
      <c r="GK80" s="129"/>
      <c r="GL80" s="129"/>
      <c r="GM80" s="129"/>
      <c r="GN80" s="129"/>
      <c r="GO80" s="129"/>
      <c r="GP80" s="129"/>
      <c r="GQ80" s="129"/>
      <c r="GR80" s="129"/>
      <c r="GS80" s="129"/>
      <c r="GT80" s="129"/>
      <c r="GU80" s="129"/>
      <c r="GV80" s="129"/>
      <c r="GW80" s="129"/>
      <c r="GX80" s="129"/>
      <c r="GY80" s="129"/>
      <c r="GZ80" s="129"/>
      <c r="HA80" s="129"/>
      <c r="HB80" s="129"/>
      <c r="HC80" s="129"/>
      <c r="HD80" s="129"/>
      <c r="HE80" s="129"/>
      <c r="HF80" s="129"/>
      <c r="HG80" s="129"/>
      <c r="HH80" s="129"/>
      <c r="HI80" s="129"/>
      <c r="HJ80" s="129"/>
      <c r="HK80" s="129"/>
      <c r="HL80" s="129"/>
      <c r="HM80" s="129"/>
      <c r="HN80" s="129"/>
      <c r="HO80" s="129"/>
      <c r="HP80" s="129"/>
      <c r="HQ80" s="129"/>
      <c r="HR80" s="129"/>
      <c r="HS80" s="129"/>
      <c r="HT80" s="129"/>
      <c r="HU80" s="129"/>
      <c r="HV80" s="129"/>
      <c r="HW80" s="129"/>
      <c r="HX80" s="129"/>
      <c r="HY80" s="129"/>
      <c r="HZ80" s="129"/>
      <c r="IA80" s="129"/>
      <c r="IB80" s="129"/>
      <c r="IC80" s="129"/>
      <c r="ID80" s="129"/>
      <c r="IE80" s="129"/>
      <c r="IF80" s="129"/>
      <c r="IG80" s="129"/>
      <c r="IH80" s="129"/>
      <c r="II80" s="129"/>
      <c r="IJ80" s="129"/>
      <c r="IK80" s="129"/>
      <c r="IL80" s="129"/>
      <c r="IM80" s="129"/>
      <c r="IN80" s="129"/>
      <c r="IO80" s="129"/>
      <c r="IP80" s="129"/>
      <c r="IQ80" s="129"/>
      <c r="IR80" s="129"/>
      <c r="IS80" s="129"/>
      <c r="IT80" s="126"/>
      <c r="IU80" s="126"/>
      <c r="IV80" s="126"/>
      <c r="IW80" s="126"/>
      <c r="IX80" s="126"/>
      <c r="IY80" s="126"/>
      <c r="IZ80" s="126"/>
    </row>
    <row r="81" s="62" customFormat="1" ht="72" customHeight="1" outlineLevel="1" spans="1:261">
      <c r="A81" s="79">
        <v>59</v>
      </c>
      <c r="B81" s="94" t="s">
        <v>1456</v>
      </c>
      <c r="C81" s="90" t="s">
        <v>883</v>
      </c>
      <c r="D81" s="90" t="s">
        <v>865</v>
      </c>
      <c r="E81" s="90" t="s">
        <v>866</v>
      </c>
      <c r="F81" s="90" t="s">
        <v>793</v>
      </c>
      <c r="G81" s="90" t="s">
        <v>735</v>
      </c>
      <c r="H81" s="90" t="s">
        <v>953</v>
      </c>
      <c r="I81" s="90" t="s">
        <v>31</v>
      </c>
      <c r="J81" s="113" t="s">
        <v>1457</v>
      </c>
      <c r="K81" s="79" t="s">
        <v>1053</v>
      </c>
      <c r="L81" s="79">
        <v>65000</v>
      </c>
      <c r="M81" s="79">
        <v>12000</v>
      </c>
      <c r="N81" s="171" t="s">
        <v>1458</v>
      </c>
      <c r="O81" s="89" t="s">
        <v>1459</v>
      </c>
      <c r="P81" s="119">
        <v>500</v>
      </c>
      <c r="Q81" s="89" t="s">
        <v>1460</v>
      </c>
      <c r="R81" s="415">
        <v>1000</v>
      </c>
      <c r="S81" s="89" t="s">
        <v>1461</v>
      </c>
      <c r="T81" s="415">
        <v>1500</v>
      </c>
      <c r="U81" s="89" t="s">
        <v>887</v>
      </c>
      <c r="V81" s="415">
        <v>2000</v>
      </c>
      <c r="W81" s="89" t="s">
        <v>1462</v>
      </c>
      <c r="X81" s="119">
        <v>2500</v>
      </c>
      <c r="Y81" s="89" t="s">
        <v>1463</v>
      </c>
      <c r="Z81" s="415">
        <v>3000</v>
      </c>
      <c r="AA81" s="89" t="s">
        <v>888</v>
      </c>
      <c r="AB81" s="415">
        <v>3500</v>
      </c>
      <c r="AC81" s="89" t="s">
        <v>905</v>
      </c>
      <c r="AD81" s="415">
        <v>4000</v>
      </c>
      <c r="AE81" s="89" t="s">
        <v>890</v>
      </c>
      <c r="AF81" s="119">
        <v>6000</v>
      </c>
      <c r="AG81" s="89" t="s">
        <v>1464</v>
      </c>
      <c r="AH81" s="415">
        <v>8000</v>
      </c>
      <c r="AI81" s="89" t="s">
        <v>893</v>
      </c>
      <c r="AJ81" s="415">
        <v>10000</v>
      </c>
      <c r="AK81" s="89" t="s">
        <v>908</v>
      </c>
      <c r="AL81" s="415">
        <v>12000</v>
      </c>
      <c r="AM81" s="415">
        <v>12000</v>
      </c>
      <c r="AN81" s="415"/>
      <c r="AO81" s="415"/>
      <c r="AP81" s="415"/>
      <c r="AQ81" s="415"/>
      <c r="AR81" s="415"/>
      <c r="AS81" s="415"/>
      <c r="AT81" s="119"/>
      <c r="AU81" s="416"/>
      <c r="AV81" s="457" t="s">
        <v>152</v>
      </c>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c r="DC81" s="153"/>
      <c r="DD81" s="153"/>
      <c r="DE81" s="153"/>
      <c r="DF81" s="153"/>
      <c r="DG81" s="153"/>
      <c r="DH81" s="153"/>
      <c r="DI81" s="153"/>
      <c r="DJ81" s="153"/>
      <c r="DK81" s="153"/>
      <c r="DL81" s="153"/>
      <c r="DM81" s="153"/>
      <c r="DN81" s="153"/>
      <c r="DO81" s="153"/>
      <c r="DP81" s="153"/>
      <c r="DQ81" s="153"/>
      <c r="DR81" s="153"/>
      <c r="DS81" s="153"/>
      <c r="DT81" s="153"/>
      <c r="DU81" s="153"/>
      <c r="DV81" s="153"/>
      <c r="DW81" s="153"/>
      <c r="DX81" s="153"/>
      <c r="DY81" s="153"/>
      <c r="DZ81" s="153"/>
      <c r="EA81" s="153"/>
      <c r="EB81" s="153"/>
      <c r="EC81" s="153"/>
      <c r="ED81" s="153"/>
      <c r="EE81" s="153"/>
      <c r="EF81" s="153"/>
      <c r="EG81" s="153"/>
      <c r="EH81" s="153"/>
      <c r="EI81" s="153"/>
      <c r="EJ81" s="153"/>
      <c r="EK81" s="153"/>
      <c r="EL81" s="153"/>
      <c r="EM81" s="153"/>
      <c r="EN81" s="153"/>
      <c r="EO81" s="153"/>
      <c r="EP81" s="153"/>
      <c r="EQ81" s="153"/>
      <c r="ER81" s="153"/>
      <c r="ES81" s="153"/>
      <c r="ET81" s="153"/>
      <c r="EU81" s="153"/>
      <c r="EV81" s="153"/>
      <c r="EW81" s="153"/>
      <c r="EX81" s="153"/>
      <c r="EY81" s="153"/>
      <c r="EZ81" s="153"/>
      <c r="FA81" s="153"/>
      <c r="FB81" s="153"/>
      <c r="FC81" s="153"/>
      <c r="FD81" s="153"/>
      <c r="FE81" s="153"/>
      <c r="FF81" s="153"/>
      <c r="FG81" s="153"/>
      <c r="FH81" s="153"/>
      <c r="FI81" s="153"/>
      <c r="FJ81" s="153"/>
      <c r="FK81" s="153"/>
      <c r="FL81" s="153"/>
      <c r="FM81" s="153"/>
      <c r="FN81" s="153"/>
      <c r="FO81" s="153"/>
      <c r="FP81" s="153"/>
      <c r="FQ81" s="153"/>
      <c r="FR81" s="153"/>
      <c r="FS81" s="153"/>
      <c r="FT81" s="153"/>
      <c r="FU81" s="153"/>
      <c r="FV81" s="153"/>
      <c r="FW81" s="153"/>
      <c r="FX81" s="153"/>
      <c r="FY81" s="153"/>
      <c r="FZ81" s="153"/>
      <c r="GA81" s="153"/>
      <c r="GB81" s="153"/>
      <c r="GC81" s="153"/>
      <c r="GD81" s="153"/>
      <c r="GE81" s="153"/>
      <c r="GF81" s="153"/>
      <c r="GG81" s="153"/>
      <c r="GH81" s="153"/>
      <c r="GI81" s="153"/>
      <c r="GJ81" s="153"/>
      <c r="GK81" s="153"/>
      <c r="GL81" s="153"/>
      <c r="GM81" s="153"/>
      <c r="GN81" s="153"/>
      <c r="GO81" s="153"/>
      <c r="GP81" s="153"/>
      <c r="GQ81" s="153"/>
      <c r="GR81" s="153"/>
      <c r="GS81" s="153"/>
      <c r="GT81" s="153"/>
      <c r="GU81" s="153"/>
      <c r="GV81" s="153"/>
      <c r="GW81" s="153"/>
      <c r="GX81" s="153"/>
      <c r="GY81" s="153"/>
      <c r="GZ81" s="153"/>
      <c r="HA81" s="153"/>
      <c r="HB81" s="153"/>
      <c r="HC81" s="153"/>
      <c r="HD81" s="153"/>
      <c r="HE81" s="153"/>
      <c r="HF81" s="153"/>
      <c r="HG81" s="153"/>
      <c r="HH81" s="153"/>
      <c r="HI81" s="153"/>
      <c r="HJ81" s="153"/>
      <c r="HK81" s="153"/>
      <c r="HL81" s="153"/>
      <c r="HM81" s="153"/>
      <c r="HN81" s="153"/>
      <c r="HO81" s="153"/>
      <c r="HP81" s="153"/>
      <c r="HQ81" s="153"/>
      <c r="HR81" s="153"/>
      <c r="HS81" s="153"/>
      <c r="HT81" s="153"/>
      <c r="HU81" s="153"/>
      <c r="HV81" s="153"/>
      <c r="HW81" s="153"/>
      <c r="HX81" s="153"/>
      <c r="HY81" s="153"/>
      <c r="HZ81" s="153"/>
      <c r="IA81" s="153"/>
      <c r="IB81" s="153"/>
      <c r="IC81" s="153"/>
      <c r="ID81" s="153"/>
      <c r="IE81" s="153"/>
      <c r="IF81" s="153"/>
      <c r="IG81" s="153"/>
      <c r="IH81" s="153"/>
      <c r="II81" s="153"/>
      <c r="IJ81" s="153"/>
      <c r="IK81" s="153"/>
      <c r="IL81" s="153"/>
      <c r="IM81" s="153"/>
      <c r="IN81" s="153"/>
      <c r="IO81" s="153"/>
      <c r="IP81" s="153"/>
      <c r="IQ81" s="153"/>
      <c r="IR81" s="153"/>
      <c r="IS81" s="153"/>
      <c r="IT81" s="153"/>
      <c r="IU81" s="176"/>
      <c r="IV81" s="176"/>
      <c r="IW81" s="176"/>
      <c r="IX81" s="176"/>
      <c r="IY81" s="176"/>
      <c r="IZ81" s="176"/>
      <c r="JA81" s="176"/>
    </row>
    <row r="82" s="63" customFormat="1" ht="87.95" customHeight="1" outlineLevel="1" spans="1:48">
      <c r="A82" s="79">
        <v>60</v>
      </c>
      <c r="B82" s="94" t="s">
        <v>1465</v>
      </c>
      <c r="C82" s="90" t="s">
        <v>883</v>
      </c>
      <c r="D82" s="90" t="s">
        <v>865</v>
      </c>
      <c r="E82" s="90" t="s">
        <v>866</v>
      </c>
      <c r="F82" s="90" t="s">
        <v>793</v>
      </c>
      <c r="G82" s="90" t="s">
        <v>1020</v>
      </c>
      <c r="H82" s="90" t="s">
        <v>953</v>
      </c>
      <c r="I82" s="90" t="s">
        <v>31</v>
      </c>
      <c r="J82" s="113" t="s">
        <v>1466</v>
      </c>
      <c r="K82" s="79" t="s">
        <v>1053</v>
      </c>
      <c r="L82" s="79">
        <v>44000</v>
      </c>
      <c r="M82" s="414">
        <v>18000</v>
      </c>
      <c r="N82" s="113" t="s">
        <v>941</v>
      </c>
      <c r="O82" s="442" t="s">
        <v>889</v>
      </c>
      <c r="P82" s="415">
        <v>1500</v>
      </c>
      <c r="Q82" s="442" t="s">
        <v>906</v>
      </c>
      <c r="R82" s="415">
        <v>3000</v>
      </c>
      <c r="S82" s="442" t="s">
        <v>892</v>
      </c>
      <c r="T82" s="415">
        <v>4500</v>
      </c>
      <c r="U82" s="442" t="s">
        <v>942</v>
      </c>
      <c r="V82" s="295">
        <v>6000</v>
      </c>
      <c r="W82" s="442" t="s">
        <v>895</v>
      </c>
      <c r="X82" s="415">
        <v>7500</v>
      </c>
      <c r="Y82" s="442" t="s">
        <v>909</v>
      </c>
      <c r="Z82" s="415">
        <v>9000</v>
      </c>
      <c r="AA82" s="442" t="s">
        <v>898</v>
      </c>
      <c r="AB82" s="415">
        <v>10500</v>
      </c>
      <c r="AC82" s="442" t="s">
        <v>943</v>
      </c>
      <c r="AD82" s="295">
        <v>12000</v>
      </c>
      <c r="AE82" s="442" t="s">
        <v>944</v>
      </c>
      <c r="AF82" s="415">
        <v>13500</v>
      </c>
      <c r="AG82" s="442" t="s">
        <v>912</v>
      </c>
      <c r="AH82" s="415">
        <v>15000</v>
      </c>
      <c r="AI82" s="442" t="s">
        <v>945</v>
      </c>
      <c r="AJ82" s="451">
        <v>16500</v>
      </c>
      <c r="AK82" s="442" t="s">
        <v>946</v>
      </c>
      <c r="AL82" s="415">
        <v>18000</v>
      </c>
      <c r="AM82" s="415">
        <v>18000</v>
      </c>
      <c r="AN82" s="415"/>
      <c r="AO82" s="415"/>
      <c r="AP82" s="415"/>
      <c r="AQ82" s="415"/>
      <c r="AR82" s="415"/>
      <c r="AS82" s="415"/>
      <c r="AT82" s="415"/>
      <c r="AU82" s="416"/>
      <c r="AV82" s="457" t="s">
        <v>152</v>
      </c>
    </row>
    <row r="83" s="63" customFormat="1" ht="83.1" customHeight="1" outlineLevel="1" spans="1:48">
      <c r="A83" s="79">
        <v>61</v>
      </c>
      <c r="B83" s="94" t="s">
        <v>1467</v>
      </c>
      <c r="C83" s="90" t="s">
        <v>883</v>
      </c>
      <c r="D83" s="90" t="s">
        <v>865</v>
      </c>
      <c r="E83" s="90" t="s">
        <v>866</v>
      </c>
      <c r="F83" s="90" t="s">
        <v>793</v>
      </c>
      <c r="G83" s="90" t="s">
        <v>1468</v>
      </c>
      <c r="H83" s="90" t="s">
        <v>953</v>
      </c>
      <c r="I83" s="90" t="s">
        <v>31</v>
      </c>
      <c r="J83" s="113" t="s">
        <v>1469</v>
      </c>
      <c r="K83" s="79" t="s">
        <v>1053</v>
      </c>
      <c r="L83" s="79">
        <v>16000</v>
      </c>
      <c r="M83" s="414">
        <v>8400</v>
      </c>
      <c r="N83" s="113" t="s">
        <v>1470</v>
      </c>
      <c r="O83" s="113" t="s">
        <v>942</v>
      </c>
      <c r="P83" s="415">
        <v>700</v>
      </c>
      <c r="Q83" s="113" t="s">
        <v>1471</v>
      </c>
      <c r="R83" s="415">
        <v>1400</v>
      </c>
      <c r="S83" s="113" t="s">
        <v>1472</v>
      </c>
      <c r="T83" s="415">
        <v>2100</v>
      </c>
      <c r="U83" s="113" t="s">
        <v>943</v>
      </c>
      <c r="V83" s="415">
        <v>2800</v>
      </c>
      <c r="W83" s="113" t="s">
        <v>1473</v>
      </c>
      <c r="X83" s="295">
        <v>3500</v>
      </c>
      <c r="Y83" s="113" t="s">
        <v>1474</v>
      </c>
      <c r="Z83" s="415">
        <v>4200</v>
      </c>
      <c r="AA83" s="113" t="s">
        <v>946</v>
      </c>
      <c r="AB83" s="415">
        <v>4900</v>
      </c>
      <c r="AC83" s="113" t="s">
        <v>1475</v>
      </c>
      <c r="AD83" s="415">
        <v>5600</v>
      </c>
      <c r="AE83" s="113" t="s">
        <v>1476</v>
      </c>
      <c r="AF83" s="295">
        <v>6300</v>
      </c>
      <c r="AG83" s="113" t="s">
        <v>1477</v>
      </c>
      <c r="AH83" s="415">
        <v>7000</v>
      </c>
      <c r="AI83" s="113" t="s">
        <v>1478</v>
      </c>
      <c r="AJ83" s="415">
        <v>7700</v>
      </c>
      <c r="AK83" s="113" t="s">
        <v>1272</v>
      </c>
      <c r="AL83" s="415">
        <v>8400</v>
      </c>
      <c r="AM83" s="415">
        <v>6443</v>
      </c>
      <c r="AN83" s="415">
        <f>AL83-AM83</f>
        <v>1957</v>
      </c>
      <c r="AO83" s="415"/>
      <c r="AP83" s="415"/>
      <c r="AQ83" s="415"/>
      <c r="AR83" s="415"/>
      <c r="AS83" s="415"/>
      <c r="AT83" s="415"/>
      <c r="AU83" s="416"/>
      <c r="AV83" s="457" t="s">
        <v>152</v>
      </c>
    </row>
    <row r="84" s="62" customFormat="1" ht="75.95" customHeight="1" outlineLevel="1" spans="1:261">
      <c r="A84" s="79">
        <v>62</v>
      </c>
      <c r="B84" s="100" t="s">
        <v>1479</v>
      </c>
      <c r="C84" s="90" t="s">
        <v>883</v>
      </c>
      <c r="D84" s="90" t="s">
        <v>865</v>
      </c>
      <c r="E84" s="90" t="s">
        <v>866</v>
      </c>
      <c r="F84" s="90" t="s">
        <v>793</v>
      </c>
      <c r="G84" s="89" t="s">
        <v>1480</v>
      </c>
      <c r="H84" s="90" t="s">
        <v>953</v>
      </c>
      <c r="I84" s="90" t="s">
        <v>31</v>
      </c>
      <c r="J84" s="120" t="s">
        <v>1481</v>
      </c>
      <c r="K84" s="150" t="s">
        <v>955</v>
      </c>
      <c r="L84" s="79">
        <v>20000</v>
      </c>
      <c r="M84" s="397">
        <v>9600</v>
      </c>
      <c r="N84" s="171" t="s">
        <v>1482</v>
      </c>
      <c r="O84" s="89" t="s">
        <v>1463</v>
      </c>
      <c r="P84" s="119">
        <v>800</v>
      </c>
      <c r="Q84" s="89" t="s">
        <v>1483</v>
      </c>
      <c r="R84" s="415">
        <v>1600</v>
      </c>
      <c r="S84" s="89" t="s">
        <v>1464</v>
      </c>
      <c r="T84" s="415">
        <v>2400</v>
      </c>
      <c r="U84" s="89" t="s">
        <v>942</v>
      </c>
      <c r="V84" s="415">
        <v>3200</v>
      </c>
      <c r="W84" s="89" t="s">
        <v>1471</v>
      </c>
      <c r="X84" s="119">
        <v>4000</v>
      </c>
      <c r="Y84" s="89" t="s">
        <v>1472</v>
      </c>
      <c r="Z84" s="415">
        <v>4800</v>
      </c>
      <c r="AA84" s="89" t="s">
        <v>943</v>
      </c>
      <c r="AB84" s="415">
        <v>5600</v>
      </c>
      <c r="AC84" s="89" t="s">
        <v>1473</v>
      </c>
      <c r="AD84" s="415">
        <v>6400</v>
      </c>
      <c r="AE84" s="89" t="s">
        <v>1474</v>
      </c>
      <c r="AF84" s="119">
        <v>7200</v>
      </c>
      <c r="AG84" s="89" t="s">
        <v>946</v>
      </c>
      <c r="AH84" s="415">
        <v>8000</v>
      </c>
      <c r="AI84" s="89" t="s">
        <v>1475</v>
      </c>
      <c r="AJ84" s="415">
        <v>8800</v>
      </c>
      <c r="AK84" s="89" t="s">
        <v>1476</v>
      </c>
      <c r="AL84" s="415">
        <v>9600</v>
      </c>
      <c r="AM84" s="415">
        <v>7500</v>
      </c>
      <c r="AN84" s="415">
        <v>2100</v>
      </c>
      <c r="AO84" s="415"/>
      <c r="AP84" s="415"/>
      <c r="AQ84" s="415"/>
      <c r="AR84" s="415"/>
      <c r="AS84" s="415"/>
      <c r="AT84" s="415"/>
      <c r="AU84" s="416"/>
      <c r="AV84" s="457" t="s">
        <v>152</v>
      </c>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153"/>
      <c r="CP84" s="153"/>
      <c r="CQ84" s="153"/>
      <c r="CR84" s="153"/>
      <c r="CS84" s="153"/>
      <c r="CT84" s="153"/>
      <c r="CU84" s="153"/>
      <c r="CV84" s="153"/>
      <c r="CW84" s="153"/>
      <c r="CX84" s="153"/>
      <c r="CY84" s="153"/>
      <c r="CZ84" s="153"/>
      <c r="DA84" s="153"/>
      <c r="DB84" s="153"/>
      <c r="DC84" s="153"/>
      <c r="DD84" s="153"/>
      <c r="DE84" s="153"/>
      <c r="DF84" s="153"/>
      <c r="DG84" s="153"/>
      <c r="DH84" s="153"/>
      <c r="DI84" s="153"/>
      <c r="DJ84" s="153"/>
      <c r="DK84" s="153"/>
      <c r="DL84" s="153"/>
      <c r="DM84" s="153"/>
      <c r="DN84" s="153"/>
      <c r="DO84" s="153"/>
      <c r="DP84" s="153"/>
      <c r="DQ84" s="153"/>
      <c r="DR84" s="153"/>
      <c r="DS84" s="153"/>
      <c r="DT84" s="153"/>
      <c r="DU84" s="153"/>
      <c r="DV84" s="153"/>
      <c r="DW84" s="153"/>
      <c r="DX84" s="153"/>
      <c r="DY84" s="153"/>
      <c r="DZ84" s="153"/>
      <c r="EA84" s="153"/>
      <c r="EB84" s="153"/>
      <c r="EC84" s="153"/>
      <c r="ED84" s="153"/>
      <c r="EE84" s="153"/>
      <c r="EF84" s="153"/>
      <c r="EG84" s="153"/>
      <c r="EH84" s="153"/>
      <c r="EI84" s="153"/>
      <c r="EJ84" s="153"/>
      <c r="EK84" s="153"/>
      <c r="EL84" s="153"/>
      <c r="EM84" s="153"/>
      <c r="EN84" s="153"/>
      <c r="EO84" s="153"/>
      <c r="EP84" s="153"/>
      <c r="EQ84" s="153"/>
      <c r="ER84" s="153"/>
      <c r="ES84" s="153"/>
      <c r="ET84" s="153"/>
      <c r="EU84" s="153"/>
      <c r="EV84" s="153"/>
      <c r="EW84" s="153"/>
      <c r="EX84" s="153"/>
      <c r="EY84" s="153"/>
      <c r="EZ84" s="153"/>
      <c r="FA84" s="153"/>
      <c r="FB84" s="153"/>
      <c r="FC84" s="153"/>
      <c r="FD84" s="153"/>
      <c r="FE84" s="153"/>
      <c r="FF84" s="153"/>
      <c r="FG84" s="153"/>
      <c r="FH84" s="153"/>
      <c r="FI84" s="153"/>
      <c r="FJ84" s="153"/>
      <c r="FK84" s="153"/>
      <c r="FL84" s="153"/>
      <c r="FM84" s="153"/>
      <c r="FN84" s="153"/>
      <c r="FO84" s="153"/>
      <c r="FP84" s="153"/>
      <c r="FQ84" s="153"/>
      <c r="FR84" s="153"/>
      <c r="FS84" s="153"/>
      <c r="FT84" s="153"/>
      <c r="FU84" s="153"/>
      <c r="FV84" s="153"/>
      <c r="FW84" s="153"/>
      <c r="FX84" s="153"/>
      <c r="FY84" s="153"/>
      <c r="FZ84" s="153"/>
      <c r="GA84" s="153"/>
      <c r="GB84" s="153"/>
      <c r="GC84" s="153"/>
      <c r="GD84" s="153"/>
      <c r="GE84" s="153"/>
      <c r="GF84" s="153"/>
      <c r="GG84" s="153"/>
      <c r="GH84" s="153"/>
      <c r="GI84" s="153"/>
      <c r="GJ84" s="153"/>
      <c r="GK84" s="153"/>
      <c r="GL84" s="153"/>
      <c r="GM84" s="153"/>
      <c r="GN84" s="153"/>
      <c r="GO84" s="153"/>
      <c r="GP84" s="153"/>
      <c r="GQ84" s="153"/>
      <c r="GR84" s="153"/>
      <c r="GS84" s="153"/>
      <c r="GT84" s="153"/>
      <c r="GU84" s="153"/>
      <c r="GV84" s="153"/>
      <c r="GW84" s="153"/>
      <c r="GX84" s="153"/>
      <c r="GY84" s="153"/>
      <c r="GZ84" s="153"/>
      <c r="HA84" s="153"/>
      <c r="HB84" s="153"/>
      <c r="HC84" s="153"/>
      <c r="HD84" s="153"/>
      <c r="HE84" s="153"/>
      <c r="HF84" s="153"/>
      <c r="HG84" s="153"/>
      <c r="HH84" s="153"/>
      <c r="HI84" s="153"/>
      <c r="HJ84" s="153"/>
      <c r="HK84" s="153"/>
      <c r="HL84" s="153"/>
      <c r="HM84" s="153"/>
      <c r="HN84" s="153"/>
      <c r="HO84" s="153"/>
      <c r="HP84" s="153"/>
      <c r="HQ84" s="153"/>
      <c r="HR84" s="153"/>
      <c r="HS84" s="153"/>
      <c r="HT84" s="153"/>
      <c r="HU84" s="153"/>
      <c r="HV84" s="153"/>
      <c r="HW84" s="153"/>
      <c r="HX84" s="153"/>
      <c r="HY84" s="153"/>
      <c r="HZ84" s="153"/>
      <c r="IA84" s="153"/>
      <c r="IB84" s="153"/>
      <c r="IC84" s="153"/>
      <c r="ID84" s="153"/>
      <c r="IE84" s="153"/>
      <c r="IF84" s="153"/>
      <c r="IG84" s="153"/>
      <c r="IH84" s="153"/>
      <c r="II84" s="153"/>
      <c r="IJ84" s="153"/>
      <c r="IK84" s="153"/>
      <c r="IL84" s="153"/>
      <c r="IM84" s="153"/>
      <c r="IN84" s="153"/>
      <c r="IO84" s="153"/>
      <c r="IP84" s="153"/>
      <c r="IQ84" s="153"/>
      <c r="IR84" s="153"/>
      <c r="IS84" s="153"/>
      <c r="IT84" s="153"/>
      <c r="IU84" s="176"/>
      <c r="IV84" s="176"/>
      <c r="IW84" s="176"/>
      <c r="IX84" s="176"/>
      <c r="IY84" s="176"/>
      <c r="IZ84" s="176"/>
      <c r="JA84" s="176"/>
    </row>
    <row r="85" s="62" customFormat="1" ht="75.95" customHeight="1" outlineLevel="1" spans="1:261">
      <c r="A85" s="79">
        <v>63</v>
      </c>
      <c r="B85" s="100" t="s">
        <v>1484</v>
      </c>
      <c r="C85" s="90" t="s">
        <v>883</v>
      </c>
      <c r="D85" s="90" t="s">
        <v>865</v>
      </c>
      <c r="E85" s="90" t="s">
        <v>866</v>
      </c>
      <c r="F85" s="90" t="s">
        <v>793</v>
      </c>
      <c r="G85" s="89" t="s">
        <v>514</v>
      </c>
      <c r="H85" s="90" t="s">
        <v>953</v>
      </c>
      <c r="I85" s="90" t="s">
        <v>31</v>
      </c>
      <c r="J85" s="120" t="s">
        <v>1485</v>
      </c>
      <c r="K85" s="150" t="s">
        <v>1486</v>
      </c>
      <c r="L85" s="79">
        <v>1120</v>
      </c>
      <c r="M85" s="397">
        <v>1120</v>
      </c>
      <c r="N85" s="120" t="s">
        <v>101</v>
      </c>
      <c r="O85" s="89" t="s">
        <v>1387</v>
      </c>
      <c r="P85" s="119">
        <v>50</v>
      </c>
      <c r="Q85" s="89" t="s">
        <v>115</v>
      </c>
      <c r="R85" s="415">
        <v>100</v>
      </c>
      <c r="S85" s="89" t="s">
        <v>834</v>
      </c>
      <c r="T85" s="415">
        <v>300</v>
      </c>
      <c r="U85" s="89" t="s">
        <v>835</v>
      </c>
      <c r="V85" s="415">
        <v>500</v>
      </c>
      <c r="W85" s="89" t="s">
        <v>837</v>
      </c>
      <c r="X85" s="119">
        <v>700</v>
      </c>
      <c r="Y85" s="89" t="s">
        <v>839</v>
      </c>
      <c r="Z85" s="415">
        <v>900</v>
      </c>
      <c r="AA85" s="89" t="s">
        <v>295</v>
      </c>
      <c r="AB85" s="415">
        <v>1120</v>
      </c>
      <c r="AC85" s="89" t="s">
        <v>101</v>
      </c>
      <c r="AD85" s="415">
        <v>1120</v>
      </c>
      <c r="AE85" s="89" t="s">
        <v>101</v>
      </c>
      <c r="AF85" s="119">
        <v>1120</v>
      </c>
      <c r="AG85" s="89" t="s">
        <v>101</v>
      </c>
      <c r="AH85" s="415">
        <v>1120</v>
      </c>
      <c r="AI85" s="89" t="s">
        <v>101</v>
      </c>
      <c r="AJ85" s="415">
        <v>1120</v>
      </c>
      <c r="AK85" s="89" t="s">
        <v>101</v>
      </c>
      <c r="AL85" s="415">
        <v>1120</v>
      </c>
      <c r="AM85" s="415"/>
      <c r="AN85" s="415">
        <v>300</v>
      </c>
      <c r="AO85" s="415"/>
      <c r="AP85" s="415"/>
      <c r="AQ85" s="415"/>
      <c r="AR85" s="415">
        <v>820</v>
      </c>
      <c r="AS85" s="415"/>
      <c r="AT85" s="415"/>
      <c r="AU85" s="416"/>
      <c r="AV85" s="457" t="s">
        <v>152</v>
      </c>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76"/>
      <c r="IV85" s="176"/>
      <c r="IW85" s="176"/>
      <c r="IX85" s="176"/>
      <c r="IY85" s="176"/>
      <c r="IZ85" s="176"/>
      <c r="JA85" s="176"/>
    </row>
    <row r="86" s="62" customFormat="1" ht="96.95" customHeight="1" outlineLevel="1" spans="1:261">
      <c r="A86" s="79">
        <v>64</v>
      </c>
      <c r="B86" s="100" t="s">
        <v>1487</v>
      </c>
      <c r="C86" s="117" t="s">
        <v>1488</v>
      </c>
      <c r="D86" s="90" t="s">
        <v>1489</v>
      </c>
      <c r="E86" s="90" t="s">
        <v>866</v>
      </c>
      <c r="F86" s="90" t="s">
        <v>793</v>
      </c>
      <c r="G86" s="165" t="s">
        <v>1490</v>
      </c>
      <c r="H86" s="90" t="s">
        <v>953</v>
      </c>
      <c r="I86" s="90" t="s">
        <v>31</v>
      </c>
      <c r="J86" s="443" t="s">
        <v>1491</v>
      </c>
      <c r="K86" s="150" t="s">
        <v>1486</v>
      </c>
      <c r="L86" s="351">
        <v>5000</v>
      </c>
      <c r="M86" s="397">
        <v>5000</v>
      </c>
      <c r="N86" s="120" t="s">
        <v>101</v>
      </c>
      <c r="O86" s="89" t="s">
        <v>1492</v>
      </c>
      <c r="P86" s="137">
        <v>50</v>
      </c>
      <c r="Q86" s="89" t="s">
        <v>1493</v>
      </c>
      <c r="R86" s="79">
        <v>100</v>
      </c>
      <c r="S86" s="89" t="s">
        <v>115</v>
      </c>
      <c r="T86" s="79">
        <v>150</v>
      </c>
      <c r="U86" s="89" t="s">
        <v>893</v>
      </c>
      <c r="V86" s="79">
        <v>850</v>
      </c>
      <c r="W86" s="89" t="s">
        <v>911</v>
      </c>
      <c r="X86" s="137">
        <v>1550</v>
      </c>
      <c r="Y86" s="89" t="s">
        <v>1494</v>
      </c>
      <c r="Z86" s="79">
        <v>2250</v>
      </c>
      <c r="AA86" s="89" t="s">
        <v>1272</v>
      </c>
      <c r="AB86" s="79">
        <v>2950</v>
      </c>
      <c r="AC86" s="89" t="s">
        <v>876</v>
      </c>
      <c r="AD86" s="79">
        <v>3650</v>
      </c>
      <c r="AE86" s="89" t="s">
        <v>1495</v>
      </c>
      <c r="AF86" s="137">
        <v>4350</v>
      </c>
      <c r="AG86" s="89" t="s">
        <v>347</v>
      </c>
      <c r="AH86" s="79">
        <v>5000</v>
      </c>
      <c r="AI86" s="89" t="s">
        <v>347</v>
      </c>
      <c r="AJ86" s="79">
        <v>5000</v>
      </c>
      <c r="AK86" s="89" t="s">
        <v>347</v>
      </c>
      <c r="AL86" s="79">
        <v>5000</v>
      </c>
      <c r="AM86" s="351"/>
      <c r="AN86" s="444"/>
      <c r="AO86" s="391"/>
      <c r="AP86" s="391"/>
      <c r="AQ86" s="391">
        <v>1500</v>
      </c>
      <c r="AR86" s="415">
        <v>3500</v>
      </c>
      <c r="AS86" s="415"/>
      <c r="AT86" s="415"/>
      <c r="AU86" s="416"/>
      <c r="AV86" s="409" t="s">
        <v>152</v>
      </c>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153"/>
      <c r="CY86" s="153"/>
      <c r="CZ86" s="153"/>
      <c r="DA86" s="153"/>
      <c r="DB86" s="153"/>
      <c r="DC86" s="153"/>
      <c r="DD86" s="153"/>
      <c r="DE86" s="153"/>
      <c r="DF86" s="153"/>
      <c r="DG86" s="153"/>
      <c r="DH86" s="153"/>
      <c r="DI86" s="153"/>
      <c r="DJ86" s="153"/>
      <c r="DK86" s="153"/>
      <c r="DL86" s="153"/>
      <c r="DM86" s="153"/>
      <c r="DN86" s="153"/>
      <c r="DO86" s="153"/>
      <c r="DP86" s="153"/>
      <c r="DQ86" s="153"/>
      <c r="DR86" s="153"/>
      <c r="DS86" s="153"/>
      <c r="DT86" s="153"/>
      <c r="DU86" s="153"/>
      <c r="DV86" s="153"/>
      <c r="DW86" s="153"/>
      <c r="DX86" s="153"/>
      <c r="DY86" s="153"/>
      <c r="DZ86" s="153"/>
      <c r="EA86" s="153"/>
      <c r="EB86" s="153"/>
      <c r="EC86" s="153"/>
      <c r="ED86" s="153"/>
      <c r="EE86" s="153"/>
      <c r="EF86" s="153"/>
      <c r="EG86" s="153"/>
      <c r="EH86" s="153"/>
      <c r="EI86" s="153"/>
      <c r="EJ86" s="153"/>
      <c r="EK86" s="153"/>
      <c r="EL86" s="153"/>
      <c r="EM86" s="153"/>
      <c r="EN86" s="153"/>
      <c r="EO86" s="153"/>
      <c r="EP86" s="153"/>
      <c r="EQ86" s="153"/>
      <c r="ER86" s="153"/>
      <c r="ES86" s="153"/>
      <c r="ET86" s="153"/>
      <c r="EU86" s="153"/>
      <c r="EV86" s="153"/>
      <c r="EW86" s="153"/>
      <c r="EX86" s="153"/>
      <c r="EY86" s="153"/>
      <c r="EZ86" s="153"/>
      <c r="FA86" s="153"/>
      <c r="FB86" s="153"/>
      <c r="FC86" s="153"/>
      <c r="FD86" s="153"/>
      <c r="FE86" s="153"/>
      <c r="FF86" s="153"/>
      <c r="FG86" s="153"/>
      <c r="FH86" s="153"/>
      <c r="FI86" s="153"/>
      <c r="FJ86" s="153"/>
      <c r="FK86" s="153"/>
      <c r="FL86" s="153"/>
      <c r="FM86" s="153"/>
      <c r="FN86" s="153"/>
      <c r="FO86" s="153"/>
      <c r="FP86" s="153"/>
      <c r="FQ86" s="153"/>
      <c r="FR86" s="153"/>
      <c r="FS86" s="153"/>
      <c r="FT86" s="153"/>
      <c r="FU86" s="153"/>
      <c r="FV86" s="153"/>
      <c r="FW86" s="153"/>
      <c r="FX86" s="153"/>
      <c r="FY86" s="153"/>
      <c r="FZ86" s="153"/>
      <c r="GA86" s="153"/>
      <c r="GB86" s="153"/>
      <c r="GC86" s="153"/>
      <c r="GD86" s="153"/>
      <c r="GE86" s="153"/>
      <c r="GF86" s="153"/>
      <c r="GG86" s="153"/>
      <c r="GH86" s="153"/>
      <c r="GI86" s="153"/>
      <c r="GJ86" s="153"/>
      <c r="GK86" s="153"/>
      <c r="GL86" s="153"/>
      <c r="GM86" s="153"/>
      <c r="GN86" s="153"/>
      <c r="GO86" s="153"/>
      <c r="GP86" s="153"/>
      <c r="GQ86" s="153"/>
      <c r="GR86" s="153"/>
      <c r="GS86" s="153"/>
      <c r="GT86" s="153"/>
      <c r="GU86" s="153"/>
      <c r="GV86" s="153"/>
      <c r="GW86" s="153"/>
      <c r="GX86" s="153"/>
      <c r="GY86" s="153"/>
      <c r="GZ86" s="153"/>
      <c r="HA86" s="153"/>
      <c r="HB86" s="153"/>
      <c r="HC86" s="153"/>
      <c r="HD86" s="153"/>
      <c r="HE86" s="153"/>
      <c r="HF86" s="153"/>
      <c r="HG86" s="153"/>
      <c r="HH86" s="153"/>
      <c r="HI86" s="153"/>
      <c r="HJ86" s="153"/>
      <c r="HK86" s="153"/>
      <c r="HL86" s="153"/>
      <c r="HM86" s="153"/>
      <c r="HN86" s="153"/>
      <c r="HO86" s="153"/>
      <c r="HP86" s="153"/>
      <c r="HQ86" s="153"/>
      <c r="HR86" s="153"/>
      <c r="HS86" s="153"/>
      <c r="HT86" s="153"/>
      <c r="HU86" s="153"/>
      <c r="HV86" s="153"/>
      <c r="HW86" s="153"/>
      <c r="HX86" s="153"/>
      <c r="HY86" s="153"/>
      <c r="HZ86" s="153"/>
      <c r="IA86" s="153"/>
      <c r="IB86" s="153"/>
      <c r="IC86" s="153"/>
      <c r="ID86" s="153"/>
      <c r="IE86" s="153"/>
      <c r="IF86" s="153"/>
      <c r="IG86" s="153"/>
      <c r="IH86" s="153"/>
      <c r="II86" s="153"/>
      <c r="IJ86" s="153"/>
      <c r="IK86" s="153"/>
      <c r="IL86" s="153"/>
      <c r="IM86" s="153"/>
      <c r="IN86" s="153"/>
      <c r="IO86" s="153"/>
      <c r="IP86" s="153"/>
      <c r="IQ86" s="153"/>
      <c r="IR86" s="153"/>
      <c r="IS86" s="153"/>
      <c r="IT86" s="153"/>
      <c r="IU86" s="176"/>
      <c r="IV86" s="176"/>
      <c r="IW86" s="176"/>
      <c r="IX86" s="176"/>
      <c r="IY86" s="176"/>
      <c r="IZ86" s="176"/>
      <c r="JA86" s="176"/>
    </row>
    <row r="87" s="335" customFormat="1" ht="87" customHeight="1" outlineLevel="1" spans="1:48">
      <c r="A87" s="79">
        <v>65</v>
      </c>
      <c r="B87" s="426" t="s">
        <v>1496</v>
      </c>
      <c r="C87" s="117" t="s">
        <v>1497</v>
      </c>
      <c r="D87" s="90" t="s">
        <v>865</v>
      </c>
      <c r="E87" s="90" t="s">
        <v>866</v>
      </c>
      <c r="F87" s="90" t="s">
        <v>793</v>
      </c>
      <c r="G87" s="117" t="s">
        <v>158</v>
      </c>
      <c r="H87" s="90" t="s">
        <v>953</v>
      </c>
      <c r="I87" s="90" t="s">
        <v>51</v>
      </c>
      <c r="J87" s="379" t="s">
        <v>1498</v>
      </c>
      <c r="K87" s="79" t="s">
        <v>1053</v>
      </c>
      <c r="L87" s="351">
        <v>10000</v>
      </c>
      <c r="M87" s="79">
        <v>4800</v>
      </c>
      <c r="N87" s="113" t="s">
        <v>1499</v>
      </c>
      <c r="O87" s="90" t="s">
        <v>1463</v>
      </c>
      <c r="P87" s="79">
        <v>400</v>
      </c>
      <c r="Q87" s="90" t="s">
        <v>1483</v>
      </c>
      <c r="R87" s="79">
        <v>800</v>
      </c>
      <c r="S87" s="90" t="s">
        <v>1464</v>
      </c>
      <c r="T87" s="79">
        <v>1200</v>
      </c>
      <c r="U87" s="90" t="s">
        <v>942</v>
      </c>
      <c r="V87" s="79">
        <v>1600</v>
      </c>
      <c r="W87" s="90" t="s">
        <v>1471</v>
      </c>
      <c r="X87" s="79">
        <v>2000</v>
      </c>
      <c r="Y87" s="90" t="s">
        <v>1472</v>
      </c>
      <c r="Z87" s="79">
        <v>2400</v>
      </c>
      <c r="AA87" s="90" t="s">
        <v>943</v>
      </c>
      <c r="AB87" s="79">
        <v>2800</v>
      </c>
      <c r="AC87" s="90" t="s">
        <v>1473</v>
      </c>
      <c r="AD87" s="79">
        <v>3200</v>
      </c>
      <c r="AE87" s="90" t="s">
        <v>1474</v>
      </c>
      <c r="AF87" s="79">
        <v>3600</v>
      </c>
      <c r="AG87" s="90" t="s">
        <v>946</v>
      </c>
      <c r="AH87" s="79">
        <v>4000</v>
      </c>
      <c r="AI87" s="90" t="s">
        <v>1475</v>
      </c>
      <c r="AJ87" s="79">
        <v>4400</v>
      </c>
      <c r="AK87" s="90" t="s">
        <v>1476</v>
      </c>
      <c r="AL87" s="79">
        <v>4800</v>
      </c>
      <c r="AM87" s="351"/>
      <c r="AN87" s="444"/>
      <c r="AO87" s="391"/>
      <c r="AP87" s="391"/>
      <c r="AQ87" s="391"/>
      <c r="AR87" s="415"/>
      <c r="AS87" s="415"/>
      <c r="AT87" s="415">
        <v>4800</v>
      </c>
      <c r="AU87" s="415"/>
      <c r="AV87" s="457" t="s">
        <v>152</v>
      </c>
    </row>
    <row r="88" s="63" customFormat="1" ht="167.1" customHeight="1" outlineLevel="1" spans="1:48">
      <c r="A88" s="79">
        <v>66</v>
      </c>
      <c r="B88" s="94" t="s">
        <v>1500</v>
      </c>
      <c r="C88" s="90" t="s">
        <v>1501</v>
      </c>
      <c r="D88" s="90" t="s">
        <v>865</v>
      </c>
      <c r="E88" s="90" t="s">
        <v>866</v>
      </c>
      <c r="F88" s="90" t="s">
        <v>793</v>
      </c>
      <c r="G88" s="90" t="s">
        <v>1069</v>
      </c>
      <c r="H88" s="90" t="s">
        <v>953</v>
      </c>
      <c r="I88" s="90" t="s">
        <v>51</v>
      </c>
      <c r="J88" s="113" t="s">
        <v>1502</v>
      </c>
      <c r="K88" s="79" t="s">
        <v>1053</v>
      </c>
      <c r="L88" s="79">
        <v>5000</v>
      </c>
      <c r="M88" s="444">
        <v>3800</v>
      </c>
      <c r="N88" s="379" t="s">
        <v>1503</v>
      </c>
      <c r="O88" s="379" t="s">
        <v>1472</v>
      </c>
      <c r="P88" s="380">
        <v>300</v>
      </c>
      <c r="Q88" s="379" t="s">
        <v>1270</v>
      </c>
      <c r="R88" s="391">
        <v>600</v>
      </c>
      <c r="S88" s="379" t="s">
        <v>912</v>
      </c>
      <c r="T88" s="391">
        <v>900</v>
      </c>
      <c r="U88" s="379" t="s">
        <v>914</v>
      </c>
      <c r="V88" s="391">
        <v>1200</v>
      </c>
      <c r="W88" s="379" t="s">
        <v>1271</v>
      </c>
      <c r="X88" s="380">
        <v>1600</v>
      </c>
      <c r="Y88" s="379" t="s">
        <v>1272</v>
      </c>
      <c r="Z88" s="391">
        <v>2000</v>
      </c>
      <c r="AA88" s="379" t="s">
        <v>1273</v>
      </c>
      <c r="AB88" s="391">
        <v>2400</v>
      </c>
      <c r="AC88" s="379" t="s">
        <v>877</v>
      </c>
      <c r="AD88" s="391">
        <v>2700</v>
      </c>
      <c r="AE88" s="379" t="s">
        <v>1274</v>
      </c>
      <c r="AF88" s="380">
        <v>3000</v>
      </c>
      <c r="AG88" s="379" t="s">
        <v>1275</v>
      </c>
      <c r="AH88" s="391">
        <v>3300</v>
      </c>
      <c r="AI88" s="379" t="s">
        <v>1276</v>
      </c>
      <c r="AJ88" s="391">
        <v>3600</v>
      </c>
      <c r="AK88" s="379" t="s">
        <v>347</v>
      </c>
      <c r="AL88" s="391">
        <v>3800</v>
      </c>
      <c r="AM88" s="391"/>
      <c r="AN88" s="415"/>
      <c r="AO88" s="415"/>
      <c r="AP88" s="415"/>
      <c r="AQ88" s="415"/>
      <c r="AR88" s="415"/>
      <c r="AS88" s="415"/>
      <c r="AT88" s="415">
        <v>3800</v>
      </c>
      <c r="AU88" s="416"/>
      <c r="AV88" s="457" t="s">
        <v>152</v>
      </c>
    </row>
    <row r="89" s="62" customFormat="1" ht="75.95" customHeight="1" outlineLevel="1" spans="1:261">
      <c r="A89" s="79">
        <v>67</v>
      </c>
      <c r="B89" s="247" t="s">
        <v>1504</v>
      </c>
      <c r="C89" s="90" t="s">
        <v>1136</v>
      </c>
      <c r="D89" s="90" t="s">
        <v>865</v>
      </c>
      <c r="E89" s="90" t="s">
        <v>866</v>
      </c>
      <c r="F89" s="90" t="s">
        <v>793</v>
      </c>
      <c r="G89" s="89" t="s">
        <v>49</v>
      </c>
      <c r="H89" s="90" t="s">
        <v>953</v>
      </c>
      <c r="I89" s="90" t="s">
        <v>51</v>
      </c>
      <c r="J89" s="120" t="s">
        <v>1505</v>
      </c>
      <c r="K89" s="150" t="s">
        <v>1348</v>
      </c>
      <c r="L89" s="79">
        <v>1050000</v>
      </c>
      <c r="M89" s="397">
        <v>60000</v>
      </c>
      <c r="N89" s="171" t="s">
        <v>1506</v>
      </c>
      <c r="O89" s="89" t="s">
        <v>1507</v>
      </c>
      <c r="P89" s="119">
        <v>5000</v>
      </c>
      <c r="Q89" s="89" t="s">
        <v>1460</v>
      </c>
      <c r="R89" s="415">
        <v>10000</v>
      </c>
      <c r="S89" s="89" t="s">
        <v>1508</v>
      </c>
      <c r="T89" s="415">
        <v>15000</v>
      </c>
      <c r="U89" s="89" t="s">
        <v>1461</v>
      </c>
      <c r="V89" s="415">
        <v>20000</v>
      </c>
      <c r="W89" s="89" t="s">
        <v>1509</v>
      </c>
      <c r="X89" s="119">
        <v>25000</v>
      </c>
      <c r="Y89" s="89" t="s">
        <v>887</v>
      </c>
      <c r="Z89" s="415">
        <v>30000</v>
      </c>
      <c r="AA89" s="89" t="s">
        <v>1462</v>
      </c>
      <c r="AB89" s="415">
        <v>35000</v>
      </c>
      <c r="AC89" s="89" t="s">
        <v>1463</v>
      </c>
      <c r="AD89" s="415">
        <v>40000</v>
      </c>
      <c r="AE89" s="89" t="s">
        <v>1510</v>
      </c>
      <c r="AF89" s="119">
        <v>45000</v>
      </c>
      <c r="AG89" s="89" t="s">
        <v>888</v>
      </c>
      <c r="AH89" s="415">
        <v>50000</v>
      </c>
      <c r="AI89" s="89" t="s">
        <v>1511</v>
      </c>
      <c r="AJ89" s="415">
        <v>55000</v>
      </c>
      <c r="AK89" s="89" t="s">
        <v>905</v>
      </c>
      <c r="AL89" s="415">
        <v>60000</v>
      </c>
      <c r="AM89" s="415"/>
      <c r="AN89" s="415"/>
      <c r="AO89" s="415"/>
      <c r="AP89" s="415"/>
      <c r="AQ89" s="415"/>
      <c r="AR89" s="415"/>
      <c r="AS89" s="415"/>
      <c r="AT89" s="415">
        <v>60000</v>
      </c>
      <c r="AU89" s="416"/>
      <c r="AV89" s="457" t="s">
        <v>152</v>
      </c>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c r="CL89" s="153"/>
      <c r="CM89" s="153"/>
      <c r="CN89" s="153"/>
      <c r="CO89" s="153"/>
      <c r="CP89" s="153"/>
      <c r="CQ89" s="153"/>
      <c r="CR89" s="153"/>
      <c r="CS89" s="153"/>
      <c r="CT89" s="153"/>
      <c r="CU89" s="153"/>
      <c r="CV89" s="153"/>
      <c r="CW89" s="153"/>
      <c r="CX89" s="153"/>
      <c r="CY89" s="153"/>
      <c r="CZ89" s="153"/>
      <c r="DA89" s="153"/>
      <c r="DB89" s="153"/>
      <c r="DC89" s="153"/>
      <c r="DD89" s="153"/>
      <c r="DE89" s="153"/>
      <c r="DF89" s="153"/>
      <c r="DG89" s="153"/>
      <c r="DH89" s="153"/>
      <c r="DI89" s="153"/>
      <c r="DJ89" s="153"/>
      <c r="DK89" s="153"/>
      <c r="DL89" s="153"/>
      <c r="DM89" s="153"/>
      <c r="DN89" s="153"/>
      <c r="DO89" s="153"/>
      <c r="DP89" s="153"/>
      <c r="DQ89" s="153"/>
      <c r="DR89" s="153"/>
      <c r="DS89" s="153"/>
      <c r="DT89" s="153"/>
      <c r="DU89" s="153"/>
      <c r="DV89" s="153"/>
      <c r="DW89" s="153"/>
      <c r="DX89" s="153"/>
      <c r="DY89" s="153"/>
      <c r="DZ89" s="153"/>
      <c r="EA89" s="153"/>
      <c r="EB89" s="153"/>
      <c r="EC89" s="153"/>
      <c r="ED89" s="153"/>
      <c r="EE89" s="153"/>
      <c r="EF89" s="153"/>
      <c r="EG89" s="153"/>
      <c r="EH89" s="153"/>
      <c r="EI89" s="153"/>
      <c r="EJ89" s="153"/>
      <c r="EK89" s="153"/>
      <c r="EL89" s="153"/>
      <c r="EM89" s="153"/>
      <c r="EN89" s="153"/>
      <c r="EO89" s="153"/>
      <c r="EP89" s="153"/>
      <c r="EQ89" s="153"/>
      <c r="ER89" s="153"/>
      <c r="ES89" s="153"/>
      <c r="ET89" s="153"/>
      <c r="EU89" s="153"/>
      <c r="EV89" s="153"/>
      <c r="EW89" s="153"/>
      <c r="EX89" s="153"/>
      <c r="EY89" s="153"/>
      <c r="EZ89" s="153"/>
      <c r="FA89" s="153"/>
      <c r="FB89" s="153"/>
      <c r="FC89" s="153"/>
      <c r="FD89" s="153"/>
      <c r="FE89" s="153"/>
      <c r="FF89" s="153"/>
      <c r="FG89" s="153"/>
      <c r="FH89" s="153"/>
      <c r="FI89" s="153"/>
      <c r="FJ89" s="153"/>
      <c r="FK89" s="153"/>
      <c r="FL89" s="153"/>
      <c r="FM89" s="153"/>
      <c r="FN89" s="153"/>
      <c r="FO89" s="153"/>
      <c r="FP89" s="153"/>
      <c r="FQ89" s="153"/>
      <c r="FR89" s="153"/>
      <c r="FS89" s="153"/>
      <c r="FT89" s="153"/>
      <c r="FU89" s="153"/>
      <c r="FV89" s="153"/>
      <c r="FW89" s="153"/>
      <c r="FX89" s="153"/>
      <c r="FY89" s="153"/>
      <c r="FZ89" s="153"/>
      <c r="GA89" s="153"/>
      <c r="GB89" s="153"/>
      <c r="GC89" s="153"/>
      <c r="GD89" s="153"/>
      <c r="GE89" s="153"/>
      <c r="GF89" s="153"/>
      <c r="GG89" s="153"/>
      <c r="GH89" s="153"/>
      <c r="GI89" s="153"/>
      <c r="GJ89" s="153"/>
      <c r="GK89" s="153"/>
      <c r="GL89" s="153"/>
      <c r="GM89" s="153"/>
      <c r="GN89" s="153"/>
      <c r="GO89" s="153"/>
      <c r="GP89" s="153"/>
      <c r="GQ89" s="153"/>
      <c r="GR89" s="153"/>
      <c r="GS89" s="153"/>
      <c r="GT89" s="153"/>
      <c r="GU89" s="153"/>
      <c r="GV89" s="153"/>
      <c r="GW89" s="153"/>
      <c r="GX89" s="153"/>
      <c r="GY89" s="153"/>
      <c r="GZ89" s="153"/>
      <c r="HA89" s="153"/>
      <c r="HB89" s="153"/>
      <c r="HC89" s="153"/>
      <c r="HD89" s="153"/>
      <c r="HE89" s="153"/>
      <c r="HF89" s="153"/>
      <c r="HG89" s="153"/>
      <c r="HH89" s="153"/>
      <c r="HI89" s="153"/>
      <c r="HJ89" s="153"/>
      <c r="HK89" s="153"/>
      <c r="HL89" s="153"/>
      <c r="HM89" s="153"/>
      <c r="HN89" s="153"/>
      <c r="HO89" s="153"/>
      <c r="HP89" s="153"/>
      <c r="HQ89" s="153"/>
      <c r="HR89" s="153"/>
      <c r="HS89" s="153"/>
      <c r="HT89" s="153"/>
      <c r="HU89" s="153"/>
      <c r="HV89" s="153"/>
      <c r="HW89" s="153"/>
      <c r="HX89" s="153"/>
      <c r="HY89" s="153"/>
      <c r="HZ89" s="153"/>
      <c r="IA89" s="153"/>
      <c r="IB89" s="153"/>
      <c r="IC89" s="153"/>
      <c r="ID89" s="153"/>
      <c r="IE89" s="153"/>
      <c r="IF89" s="153"/>
      <c r="IG89" s="153"/>
      <c r="IH89" s="153"/>
      <c r="II89" s="153"/>
      <c r="IJ89" s="153"/>
      <c r="IK89" s="153"/>
      <c r="IL89" s="153"/>
      <c r="IM89" s="153"/>
      <c r="IN89" s="153"/>
      <c r="IO89" s="153"/>
      <c r="IP89" s="153"/>
      <c r="IQ89" s="153"/>
      <c r="IR89" s="153"/>
      <c r="IS89" s="153"/>
      <c r="IT89" s="153"/>
      <c r="IU89" s="176"/>
      <c r="IV89" s="176"/>
      <c r="IW89" s="176"/>
      <c r="IX89" s="176"/>
      <c r="IY89" s="176"/>
      <c r="IZ89" s="176"/>
      <c r="JA89" s="176"/>
    </row>
    <row r="90" s="59" customFormat="1" ht="45" customHeight="1" spans="1:260">
      <c r="A90" s="108" t="s">
        <v>1512</v>
      </c>
      <c r="B90" s="109"/>
      <c r="C90" s="110"/>
      <c r="D90" s="110"/>
      <c r="E90" s="110"/>
      <c r="F90" s="110"/>
      <c r="G90" s="110"/>
      <c r="H90" s="111"/>
      <c r="I90" s="111"/>
      <c r="J90" s="110"/>
      <c r="K90" s="134"/>
      <c r="L90" s="134">
        <f>SUM(L91:L91)</f>
        <v>2951</v>
      </c>
      <c r="M90" s="134">
        <f>SUM(M91:M91)</f>
        <v>2951</v>
      </c>
      <c r="N90" s="157"/>
      <c r="O90" s="441"/>
      <c r="P90" s="134">
        <f>SUM(P91:P91)</f>
        <v>147</v>
      </c>
      <c r="Q90" s="441"/>
      <c r="R90" s="134">
        <f>SUM(R91:R91)</f>
        <v>295</v>
      </c>
      <c r="S90" s="441"/>
      <c r="T90" s="134">
        <f>SUM(T91:T91)</f>
        <v>442</v>
      </c>
      <c r="U90" s="441"/>
      <c r="V90" s="134">
        <f>SUM(V91:V91)</f>
        <v>590</v>
      </c>
      <c r="W90" s="441"/>
      <c r="X90" s="134">
        <f>SUM(X91:X91)</f>
        <v>855</v>
      </c>
      <c r="Y90" s="441"/>
      <c r="Z90" s="134">
        <f>SUM(Z91:Z91)</f>
        <v>1180</v>
      </c>
      <c r="AA90" s="441"/>
      <c r="AB90" s="134">
        <f>SUM(AB91:AB91)</f>
        <v>1450</v>
      </c>
      <c r="AC90" s="441"/>
      <c r="AD90" s="447">
        <f>SUM(AD91:AD91)</f>
        <v>1730</v>
      </c>
      <c r="AE90" s="441"/>
      <c r="AF90" s="134">
        <f>SUM(AF91:AF91)</f>
        <v>1980</v>
      </c>
      <c r="AG90" s="441"/>
      <c r="AH90" s="134">
        <f>SUM(AH91:AH91)</f>
        <v>2360</v>
      </c>
      <c r="AI90" s="441"/>
      <c r="AJ90" s="134">
        <f>SUM(AJ91:AJ91)</f>
        <v>2650</v>
      </c>
      <c r="AK90" s="441"/>
      <c r="AL90" s="134">
        <f>SUM(AL91:AL91)</f>
        <v>2951</v>
      </c>
      <c r="AM90" s="134">
        <f>SUM(AM91:AM91)</f>
        <v>0</v>
      </c>
      <c r="AN90" s="134">
        <f t="shared" ref="AN90:AT90" si="48">SUM(AN91:AN91)</f>
        <v>0</v>
      </c>
      <c r="AO90" s="134">
        <f t="shared" si="48"/>
        <v>0</v>
      </c>
      <c r="AP90" s="134">
        <f t="shared" si="48"/>
        <v>0</v>
      </c>
      <c r="AQ90" s="134">
        <f t="shared" si="48"/>
        <v>0</v>
      </c>
      <c r="AR90" s="134">
        <f t="shared" si="48"/>
        <v>0</v>
      </c>
      <c r="AS90" s="134">
        <f t="shared" si="48"/>
        <v>0</v>
      </c>
      <c r="AT90" s="134">
        <f t="shared" si="48"/>
        <v>2951</v>
      </c>
      <c r="AU90" s="456"/>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c r="HB90" s="129"/>
      <c r="HC90" s="129"/>
      <c r="HD90" s="129"/>
      <c r="HE90" s="129"/>
      <c r="HF90" s="129"/>
      <c r="HG90" s="129"/>
      <c r="HH90" s="129"/>
      <c r="HI90" s="129"/>
      <c r="HJ90" s="129"/>
      <c r="HK90" s="129"/>
      <c r="HL90" s="129"/>
      <c r="HM90" s="129"/>
      <c r="HN90" s="129"/>
      <c r="HO90" s="129"/>
      <c r="HP90" s="129"/>
      <c r="HQ90" s="129"/>
      <c r="HR90" s="129"/>
      <c r="HS90" s="129"/>
      <c r="HT90" s="129"/>
      <c r="HU90" s="129"/>
      <c r="HV90" s="129"/>
      <c r="HW90" s="129"/>
      <c r="HX90" s="129"/>
      <c r="HY90" s="129"/>
      <c r="HZ90" s="129"/>
      <c r="IA90" s="129"/>
      <c r="IB90" s="129"/>
      <c r="IC90" s="129"/>
      <c r="ID90" s="129"/>
      <c r="IE90" s="129"/>
      <c r="IF90" s="129"/>
      <c r="IG90" s="129"/>
      <c r="IH90" s="129"/>
      <c r="II90" s="129"/>
      <c r="IJ90" s="129"/>
      <c r="IK90" s="129"/>
      <c r="IL90" s="129"/>
      <c r="IM90" s="129"/>
      <c r="IN90" s="129"/>
      <c r="IO90" s="129"/>
      <c r="IP90" s="129"/>
      <c r="IQ90" s="129"/>
      <c r="IR90" s="129"/>
      <c r="IS90" s="129"/>
      <c r="IT90" s="126"/>
      <c r="IU90" s="126"/>
      <c r="IV90" s="126"/>
      <c r="IW90" s="126"/>
      <c r="IX90" s="126"/>
      <c r="IY90" s="126"/>
      <c r="IZ90" s="126"/>
    </row>
    <row r="91" s="62" customFormat="1" ht="72" outlineLevel="1" spans="1:267">
      <c r="A91" s="427">
        <v>68</v>
      </c>
      <c r="B91" s="87" t="s">
        <v>1513</v>
      </c>
      <c r="C91" s="88" t="s">
        <v>1514</v>
      </c>
      <c r="D91" s="428" t="s">
        <v>801</v>
      </c>
      <c r="E91" s="429" t="s">
        <v>1515</v>
      </c>
      <c r="F91" s="429" t="s">
        <v>793</v>
      </c>
      <c r="G91" s="429" t="s">
        <v>474</v>
      </c>
      <c r="H91" s="430" t="s">
        <v>953</v>
      </c>
      <c r="I91" s="429" t="s">
        <v>51</v>
      </c>
      <c r="J91" s="445" t="s">
        <v>1516</v>
      </c>
      <c r="K91" s="119">
        <v>2024</v>
      </c>
      <c r="L91" s="415">
        <v>2951</v>
      </c>
      <c r="M91" s="415">
        <v>2951</v>
      </c>
      <c r="N91" s="120" t="s">
        <v>101</v>
      </c>
      <c r="O91" s="429" t="s">
        <v>1517</v>
      </c>
      <c r="P91" s="119">
        <v>147</v>
      </c>
      <c r="Q91" s="429" t="s">
        <v>833</v>
      </c>
      <c r="R91" s="415">
        <v>295</v>
      </c>
      <c r="S91" s="429" t="s">
        <v>1518</v>
      </c>
      <c r="T91" s="415">
        <v>442</v>
      </c>
      <c r="U91" s="429" t="s">
        <v>834</v>
      </c>
      <c r="V91" s="415">
        <v>590</v>
      </c>
      <c r="W91" s="429" t="s">
        <v>757</v>
      </c>
      <c r="X91" s="119">
        <v>855</v>
      </c>
      <c r="Y91" s="429" t="s">
        <v>835</v>
      </c>
      <c r="Z91" s="415">
        <v>1180</v>
      </c>
      <c r="AA91" s="429" t="s">
        <v>836</v>
      </c>
      <c r="AB91" s="415">
        <v>1450</v>
      </c>
      <c r="AC91" s="448" t="s">
        <v>837</v>
      </c>
      <c r="AD91" s="449">
        <v>1730</v>
      </c>
      <c r="AE91" s="428" t="s">
        <v>838</v>
      </c>
      <c r="AF91" s="119">
        <v>1980</v>
      </c>
      <c r="AG91" s="430" t="s">
        <v>839</v>
      </c>
      <c r="AH91" s="415">
        <v>2360</v>
      </c>
      <c r="AI91" s="430" t="s">
        <v>840</v>
      </c>
      <c r="AJ91" s="415">
        <v>2650</v>
      </c>
      <c r="AK91" s="430" t="s">
        <v>295</v>
      </c>
      <c r="AL91" s="415">
        <v>2951</v>
      </c>
      <c r="AM91" s="415"/>
      <c r="AN91" s="415"/>
      <c r="AO91" s="415"/>
      <c r="AP91" s="415"/>
      <c r="AQ91" s="415"/>
      <c r="AR91" s="415"/>
      <c r="AS91" s="415"/>
      <c r="AT91" s="415">
        <v>2951</v>
      </c>
      <c r="AU91" s="416"/>
      <c r="AV91" s="457" t="s">
        <v>152</v>
      </c>
      <c r="AW91" s="153"/>
      <c r="AX91" s="153"/>
      <c r="AY91" s="153"/>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53"/>
      <c r="CK91" s="153"/>
      <c r="CL91" s="153"/>
      <c r="CM91" s="153"/>
      <c r="CN91" s="153"/>
      <c r="CO91" s="153"/>
      <c r="CP91" s="153"/>
      <c r="CQ91" s="153"/>
      <c r="CR91" s="153"/>
      <c r="CS91" s="153"/>
      <c r="CT91" s="153"/>
      <c r="CU91" s="153"/>
      <c r="CV91" s="153"/>
      <c r="CW91" s="153"/>
      <c r="CX91" s="153"/>
      <c r="CY91" s="153"/>
      <c r="CZ91" s="153"/>
      <c r="DA91" s="153"/>
      <c r="DB91" s="153"/>
      <c r="DC91" s="153"/>
      <c r="DD91" s="153"/>
      <c r="DE91" s="153"/>
      <c r="DF91" s="153"/>
      <c r="DG91" s="153"/>
      <c r="DH91" s="153"/>
      <c r="DI91" s="153"/>
      <c r="DJ91" s="153"/>
      <c r="DK91" s="153"/>
      <c r="DL91" s="153"/>
      <c r="DM91" s="153"/>
      <c r="DN91" s="153"/>
      <c r="DO91" s="153"/>
      <c r="DP91" s="153"/>
      <c r="DQ91" s="153"/>
      <c r="DR91" s="153"/>
      <c r="DS91" s="153"/>
      <c r="DT91" s="153"/>
      <c r="DU91" s="153"/>
      <c r="DV91" s="153"/>
      <c r="DW91" s="153"/>
      <c r="DX91" s="153"/>
      <c r="DY91" s="153"/>
      <c r="DZ91" s="153"/>
      <c r="EA91" s="153"/>
      <c r="EB91" s="153"/>
      <c r="EC91" s="153"/>
      <c r="ED91" s="153"/>
      <c r="EE91" s="153"/>
      <c r="EF91" s="153"/>
      <c r="EG91" s="153"/>
      <c r="EH91" s="153"/>
      <c r="EI91" s="153"/>
      <c r="EJ91" s="153"/>
      <c r="EK91" s="153"/>
      <c r="EL91" s="153"/>
      <c r="EM91" s="153"/>
      <c r="EN91" s="153"/>
      <c r="EO91" s="153"/>
      <c r="EP91" s="153"/>
      <c r="EQ91" s="153"/>
      <c r="ER91" s="153"/>
      <c r="ES91" s="153"/>
      <c r="ET91" s="153"/>
      <c r="EU91" s="153"/>
      <c r="EV91" s="153"/>
      <c r="EW91" s="153"/>
      <c r="EX91" s="153"/>
      <c r="EY91" s="153"/>
      <c r="EZ91" s="153"/>
      <c r="FA91" s="153"/>
      <c r="FB91" s="153"/>
      <c r="FC91" s="153"/>
      <c r="FD91" s="153"/>
      <c r="FE91" s="153"/>
      <c r="FF91" s="153"/>
      <c r="FG91" s="153"/>
      <c r="FH91" s="153"/>
      <c r="FI91" s="153"/>
      <c r="FJ91" s="153"/>
      <c r="FK91" s="153"/>
      <c r="FL91" s="153"/>
      <c r="FM91" s="153"/>
      <c r="FN91" s="153"/>
      <c r="FO91" s="153"/>
      <c r="FP91" s="153"/>
      <c r="FQ91" s="153"/>
      <c r="FR91" s="153"/>
      <c r="FS91" s="153"/>
      <c r="FT91" s="153"/>
      <c r="FU91" s="153"/>
      <c r="FV91" s="153"/>
      <c r="FW91" s="153"/>
      <c r="FX91" s="153"/>
      <c r="FY91" s="153"/>
      <c r="FZ91" s="153"/>
      <c r="GA91" s="153"/>
      <c r="GB91" s="153"/>
      <c r="GC91" s="153"/>
      <c r="GD91" s="153"/>
      <c r="GE91" s="153"/>
      <c r="GF91" s="153"/>
      <c r="GG91" s="153"/>
      <c r="GH91" s="153"/>
      <c r="GI91" s="153"/>
      <c r="GJ91" s="153"/>
      <c r="GK91" s="153"/>
      <c r="GL91" s="153"/>
      <c r="GM91" s="153"/>
      <c r="GN91" s="153"/>
      <c r="GO91" s="153"/>
      <c r="GP91" s="153"/>
      <c r="GQ91" s="153"/>
      <c r="GR91" s="153"/>
      <c r="GS91" s="153"/>
      <c r="GT91" s="153"/>
      <c r="GU91" s="153"/>
      <c r="GV91" s="153"/>
      <c r="GW91" s="153"/>
      <c r="GX91" s="153"/>
      <c r="GY91" s="153"/>
      <c r="GZ91" s="153"/>
      <c r="HA91" s="153"/>
      <c r="HB91" s="153"/>
      <c r="HC91" s="153"/>
      <c r="HD91" s="153"/>
      <c r="HE91" s="153"/>
      <c r="HF91" s="153"/>
      <c r="HG91" s="153"/>
      <c r="HH91" s="153"/>
      <c r="HI91" s="153"/>
      <c r="HJ91" s="153"/>
      <c r="HK91" s="153"/>
      <c r="HL91" s="153"/>
      <c r="HM91" s="153"/>
      <c r="HN91" s="153"/>
      <c r="HO91" s="153"/>
      <c r="HP91" s="153"/>
      <c r="HQ91" s="153"/>
      <c r="HR91" s="153"/>
      <c r="HS91" s="153"/>
      <c r="HT91" s="153"/>
      <c r="HU91" s="153"/>
      <c r="HV91" s="153"/>
      <c r="HW91" s="153"/>
      <c r="HX91" s="153"/>
      <c r="HY91" s="153"/>
      <c r="HZ91" s="153"/>
      <c r="IA91" s="153"/>
      <c r="IB91" s="153"/>
      <c r="IC91" s="153"/>
      <c r="ID91" s="153"/>
      <c r="IE91" s="153"/>
      <c r="IF91" s="153"/>
      <c r="IG91" s="153"/>
      <c r="IH91" s="153"/>
      <c r="II91" s="153"/>
      <c r="IJ91" s="153"/>
      <c r="IK91" s="153"/>
      <c r="IL91" s="153"/>
      <c r="IM91" s="153"/>
      <c r="IN91" s="153"/>
      <c r="IO91" s="153"/>
      <c r="IP91" s="153"/>
      <c r="IQ91" s="153"/>
      <c r="IR91" s="153"/>
      <c r="IS91" s="153"/>
      <c r="IT91" s="153"/>
      <c r="IU91" s="153"/>
      <c r="IV91" s="153"/>
      <c r="IW91" s="153"/>
      <c r="IX91" s="153"/>
      <c r="IY91" s="153"/>
      <c r="IZ91" s="153"/>
      <c r="JA91" s="176"/>
      <c r="JB91" s="176"/>
      <c r="JC91" s="176"/>
      <c r="JD91" s="176"/>
      <c r="JE91" s="176"/>
      <c r="JF91" s="176"/>
      <c r="JG91" s="176"/>
    </row>
    <row r="92" s="59" customFormat="1" ht="45" customHeight="1" spans="1:261">
      <c r="A92" s="95" t="s">
        <v>1519</v>
      </c>
      <c r="B92" s="96"/>
      <c r="C92" s="97"/>
      <c r="D92" s="97"/>
      <c r="E92" s="97"/>
      <c r="F92" s="97"/>
      <c r="G92" s="97"/>
      <c r="H92" s="98"/>
      <c r="I92" s="98"/>
      <c r="J92" s="97"/>
      <c r="K92" s="145"/>
      <c r="L92" s="145">
        <f t="shared" ref="L92:P92" si="49">SUM(L93:L94)</f>
        <v>1500</v>
      </c>
      <c r="M92" s="145">
        <f t="shared" si="49"/>
        <v>500</v>
      </c>
      <c r="N92" s="146"/>
      <c r="O92" s="369"/>
      <c r="P92" s="145">
        <f t="shared" si="49"/>
        <v>10</v>
      </c>
      <c r="Q92" s="369"/>
      <c r="R92" s="145">
        <f t="shared" ref="R92:V92" si="50">SUM(R93:R94)</f>
        <v>10</v>
      </c>
      <c r="S92" s="369"/>
      <c r="T92" s="145">
        <f t="shared" si="50"/>
        <v>10</v>
      </c>
      <c r="U92" s="369"/>
      <c r="V92" s="145">
        <f t="shared" si="50"/>
        <v>15</v>
      </c>
      <c r="W92" s="369"/>
      <c r="X92" s="145">
        <f t="shared" ref="X92:AB92" si="51">SUM(X93:X94)</f>
        <v>15</v>
      </c>
      <c r="Y92" s="369"/>
      <c r="Z92" s="145">
        <f t="shared" si="51"/>
        <v>20</v>
      </c>
      <c r="AA92" s="369"/>
      <c r="AB92" s="145">
        <f t="shared" si="51"/>
        <v>70</v>
      </c>
      <c r="AC92" s="369"/>
      <c r="AD92" s="145">
        <f t="shared" ref="AD92:AH92" si="52">SUM(AD93:AD94)</f>
        <v>120</v>
      </c>
      <c r="AE92" s="369"/>
      <c r="AF92" s="145">
        <f t="shared" si="52"/>
        <v>170</v>
      </c>
      <c r="AG92" s="369"/>
      <c r="AH92" s="145">
        <f t="shared" si="52"/>
        <v>270</v>
      </c>
      <c r="AI92" s="369"/>
      <c r="AJ92" s="145">
        <f t="shared" ref="AJ92:AT92" si="53">SUM(AJ93:AJ94)</f>
        <v>370</v>
      </c>
      <c r="AK92" s="369"/>
      <c r="AL92" s="145">
        <f t="shared" si="53"/>
        <v>500</v>
      </c>
      <c r="AM92" s="145">
        <f t="shared" si="53"/>
        <v>0</v>
      </c>
      <c r="AN92" s="145">
        <f t="shared" si="53"/>
        <v>0</v>
      </c>
      <c r="AO92" s="145">
        <f t="shared" si="53"/>
        <v>0</v>
      </c>
      <c r="AP92" s="145">
        <f t="shared" si="53"/>
        <v>0</v>
      </c>
      <c r="AQ92" s="145">
        <f t="shared" si="53"/>
        <v>500</v>
      </c>
      <c r="AR92" s="145">
        <f t="shared" si="53"/>
        <v>0</v>
      </c>
      <c r="AS92" s="145">
        <f t="shared" si="53"/>
        <v>0</v>
      </c>
      <c r="AT92" s="145">
        <f t="shared" si="53"/>
        <v>0</v>
      </c>
      <c r="AU92" s="406"/>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c r="EX92" s="129"/>
      <c r="EY92" s="129"/>
      <c r="EZ92" s="129"/>
      <c r="FA92" s="129"/>
      <c r="FB92" s="129"/>
      <c r="FC92" s="129"/>
      <c r="FD92" s="129"/>
      <c r="FE92" s="129"/>
      <c r="FF92" s="129"/>
      <c r="FG92" s="129"/>
      <c r="FH92" s="129"/>
      <c r="FI92" s="129"/>
      <c r="FJ92" s="129"/>
      <c r="FK92" s="129"/>
      <c r="FL92" s="129"/>
      <c r="FM92" s="129"/>
      <c r="FN92" s="129"/>
      <c r="FO92" s="129"/>
      <c r="FP92" s="129"/>
      <c r="FQ92" s="129"/>
      <c r="FR92" s="129"/>
      <c r="FS92" s="129"/>
      <c r="FT92" s="129"/>
      <c r="FU92" s="129"/>
      <c r="FV92" s="129"/>
      <c r="FW92" s="129"/>
      <c r="FX92" s="129"/>
      <c r="FY92" s="129"/>
      <c r="FZ92" s="129"/>
      <c r="GA92" s="129"/>
      <c r="GB92" s="129"/>
      <c r="GC92" s="129"/>
      <c r="GD92" s="129"/>
      <c r="GE92" s="129"/>
      <c r="GF92" s="129"/>
      <c r="GG92" s="129"/>
      <c r="GH92" s="129"/>
      <c r="GI92" s="129"/>
      <c r="GJ92" s="129"/>
      <c r="GK92" s="129"/>
      <c r="GL92" s="129"/>
      <c r="GM92" s="129"/>
      <c r="GN92" s="129"/>
      <c r="GO92" s="129"/>
      <c r="GP92" s="129"/>
      <c r="GQ92" s="129"/>
      <c r="GR92" s="129"/>
      <c r="GS92" s="129"/>
      <c r="GT92" s="129"/>
      <c r="GU92" s="129"/>
      <c r="GV92" s="129"/>
      <c r="GW92" s="129"/>
      <c r="GX92" s="129"/>
      <c r="GY92" s="129"/>
      <c r="GZ92" s="129"/>
      <c r="HA92" s="129"/>
      <c r="HB92" s="129"/>
      <c r="HC92" s="129"/>
      <c r="HD92" s="129"/>
      <c r="HE92" s="129"/>
      <c r="HF92" s="129"/>
      <c r="HG92" s="129"/>
      <c r="HH92" s="129"/>
      <c r="HI92" s="129"/>
      <c r="HJ92" s="129"/>
      <c r="HK92" s="129"/>
      <c r="HL92" s="129"/>
      <c r="HM92" s="129"/>
      <c r="HN92" s="129"/>
      <c r="HO92" s="129"/>
      <c r="HP92" s="129"/>
      <c r="HQ92" s="129"/>
      <c r="HR92" s="129"/>
      <c r="HS92" s="129"/>
      <c r="HT92" s="129"/>
      <c r="HU92" s="129"/>
      <c r="HV92" s="129"/>
      <c r="HW92" s="129"/>
      <c r="HX92" s="129"/>
      <c r="HY92" s="129"/>
      <c r="HZ92" s="129"/>
      <c r="IA92" s="129"/>
      <c r="IB92" s="129"/>
      <c r="IC92" s="129"/>
      <c r="ID92" s="129"/>
      <c r="IE92" s="129"/>
      <c r="IF92" s="129"/>
      <c r="IG92" s="129"/>
      <c r="IH92" s="129"/>
      <c r="II92" s="129"/>
      <c r="IJ92" s="129"/>
      <c r="IK92" s="129"/>
      <c r="IL92" s="129"/>
      <c r="IM92" s="129"/>
      <c r="IN92" s="129"/>
      <c r="IO92" s="129"/>
      <c r="IP92" s="129"/>
      <c r="IQ92" s="129"/>
      <c r="IR92" s="129"/>
      <c r="IS92" s="129"/>
      <c r="IT92" s="129"/>
      <c r="IU92" s="126"/>
      <c r="IV92" s="126"/>
      <c r="IW92" s="126"/>
      <c r="IX92" s="126"/>
      <c r="IY92" s="126"/>
      <c r="IZ92" s="126"/>
      <c r="JA92" s="126"/>
    </row>
    <row r="93" s="59" customFormat="1" ht="126" customHeight="1" outlineLevel="1" spans="1:261">
      <c r="A93" s="79">
        <v>69</v>
      </c>
      <c r="B93" s="100" t="s">
        <v>1520</v>
      </c>
      <c r="C93" s="89" t="s">
        <v>1521</v>
      </c>
      <c r="D93" s="89" t="s">
        <v>1521</v>
      </c>
      <c r="E93" s="88" t="s">
        <v>1522</v>
      </c>
      <c r="F93" s="89" t="s">
        <v>1523</v>
      </c>
      <c r="G93" s="89" t="s">
        <v>1339</v>
      </c>
      <c r="H93" s="90" t="s">
        <v>953</v>
      </c>
      <c r="I93" s="88" t="s">
        <v>31</v>
      </c>
      <c r="J93" s="149" t="s">
        <v>1524</v>
      </c>
      <c r="K93" s="137" t="s">
        <v>955</v>
      </c>
      <c r="L93" s="137">
        <v>1500</v>
      </c>
      <c r="M93" s="137">
        <v>500</v>
      </c>
      <c r="N93" s="113" t="s">
        <v>974</v>
      </c>
      <c r="O93" s="348" t="s">
        <v>1387</v>
      </c>
      <c r="P93" s="138">
        <v>10</v>
      </c>
      <c r="Q93" s="348" t="s">
        <v>1525</v>
      </c>
      <c r="R93" s="138">
        <v>10</v>
      </c>
      <c r="S93" s="348" t="s">
        <v>1526</v>
      </c>
      <c r="T93" s="138">
        <v>10</v>
      </c>
      <c r="U93" s="348" t="s">
        <v>1526</v>
      </c>
      <c r="V93" s="138">
        <v>15</v>
      </c>
      <c r="W93" s="348" t="s">
        <v>1527</v>
      </c>
      <c r="X93" s="138">
        <v>15</v>
      </c>
      <c r="Y93" s="348" t="s">
        <v>1527</v>
      </c>
      <c r="Z93" s="138">
        <v>20</v>
      </c>
      <c r="AA93" s="348" t="s">
        <v>1528</v>
      </c>
      <c r="AB93" s="138">
        <v>70</v>
      </c>
      <c r="AC93" s="348" t="s">
        <v>1529</v>
      </c>
      <c r="AD93" s="138">
        <v>120</v>
      </c>
      <c r="AE93" s="348" t="s">
        <v>1529</v>
      </c>
      <c r="AF93" s="138">
        <v>170</v>
      </c>
      <c r="AG93" s="348" t="s">
        <v>1530</v>
      </c>
      <c r="AH93" s="138">
        <v>270</v>
      </c>
      <c r="AI93" s="348" t="s">
        <v>1530</v>
      </c>
      <c r="AJ93" s="138">
        <v>370</v>
      </c>
      <c r="AK93" s="348" t="s">
        <v>1530</v>
      </c>
      <c r="AL93" s="138">
        <v>500</v>
      </c>
      <c r="AM93" s="137"/>
      <c r="AN93" s="79"/>
      <c r="AO93" s="79"/>
      <c r="AP93" s="79"/>
      <c r="AQ93" s="79">
        <v>500</v>
      </c>
      <c r="AR93" s="137"/>
      <c r="AS93" s="79"/>
      <c r="AT93" s="79"/>
      <c r="AU93" s="164" t="s">
        <v>657</v>
      </c>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c r="GH93" s="129"/>
      <c r="GI93" s="129"/>
      <c r="GJ93" s="129"/>
      <c r="GK93" s="129"/>
      <c r="GL93" s="129"/>
      <c r="GM93" s="129"/>
      <c r="GN93" s="129"/>
      <c r="GO93" s="129"/>
      <c r="GP93" s="129"/>
      <c r="GQ93" s="129"/>
      <c r="GR93" s="129"/>
      <c r="GS93" s="129"/>
      <c r="GT93" s="129"/>
      <c r="GU93" s="129"/>
      <c r="GV93" s="129"/>
      <c r="GW93" s="129"/>
      <c r="GX93" s="129"/>
      <c r="GY93" s="129"/>
      <c r="GZ93" s="129"/>
      <c r="HA93" s="129"/>
      <c r="HB93" s="129"/>
      <c r="HC93" s="129"/>
      <c r="HD93" s="129"/>
      <c r="HE93" s="129"/>
      <c r="HF93" s="129"/>
      <c r="HG93" s="129"/>
      <c r="HH93" s="129"/>
      <c r="HI93" s="129"/>
      <c r="HJ93" s="129"/>
      <c r="HK93" s="129"/>
      <c r="HL93" s="129"/>
      <c r="HM93" s="129"/>
      <c r="HN93" s="129"/>
      <c r="HO93" s="129"/>
      <c r="HP93" s="129"/>
      <c r="HQ93" s="129"/>
      <c r="HR93" s="129"/>
      <c r="HS93" s="129"/>
      <c r="HT93" s="129"/>
      <c r="HU93" s="129"/>
      <c r="HV93" s="129"/>
      <c r="HW93" s="129"/>
      <c r="HX93" s="129"/>
      <c r="HY93" s="129"/>
      <c r="HZ93" s="129"/>
      <c r="IA93" s="129"/>
      <c r="IB93" s="129"/>
      <c r="IC93" s="129"/>
      <c r="ID93" s="129"/>
      <c r="IE93" s="129"/>
      <c r="IF93" s="129"/>
      <c r="IG93" s="129"/>
      <c r="IH93" s="129"/>
      <c r="II93" s="129"/>
      <c r="IJ93" s="129"/>
      <c r="IK93" s="129"/>
      <c r="IL93" s="129"/>
      <c r="IM93" s="129"/>
      <c r="IN93" s="129"/>
      <c r="IO93" s="129"/>
      <c r="IP93" s="129"/>
      <c r="IQ93" s="129"/>
      <c r="IR93" s="129"/>
      <c r="IS93" s="129"/>
      <c r="IT93" s="129"/>
      <c r="IU93" s="126"/>
      <c r="IV93" s="126"/>
      <c r="IW93" s="126"/>
      <c r="IX93" s="126"/>
      <c r="IY93" s="126"/>
      <c r="IZ93" s="126"/>
      <c r="JA93" s="126"/>
    </row>
  </sheetData>
  <sheetProtection formatCells="0" insertHyperlinks="0" autoFilter="0"/>
  <mergeCells count="51">
    <mergeCell ref="A1:AT1"/>
    <mergeCell ref="A2:AU2"/>
    <mergeCell ref="A3:AU3"/>
    <mergeCell ref="AM4:AT4"/>
    <mergeCell ref="AM5:AS5"/>
    <mergeCell ref="A7:J7"/>
    <mergeCell ref="A8:J8"/>
    <mergeCell ref="A16:J16"/>
    <mergeCell ref="A18:J18"/>
    <mergeCell ref="A20:J20"/>
    <mergeCell ref="A23:J23"/>
    <mergeCell ref="A28:J28"/>
    <mergeCell ref="A38:J38"/>
    <mergeCell ref="A45:J45"/>
    <mergeCell ref="A48:J48"/>
    <mergeCell ref="A52:J52"/>
    <mergeCell ref="A66:J66"/>
    <mergeCell ref="A68:J68"/>
    <mergeCell ref="A72:J72"/>
    <mergeCell ref="A76:J76"/>
    <mergeCell ref="A80:J80"/>
    <mergeCell ref="A90:J90"/>
    <mergeCell ref="A92:J92"/>
    <mergeCell ref="A4:A6"/>
    <mergeCell ref="B4:B6"/>
    <mergeCell ref="C4:C6"/>
    <mergeCell ref="D4:D6"/>
    <mergeCell ref="E4:E6"/>
    <mergeCell ref="F4:F6"/>
    <mergeCell ref="G4:G6"/>
    <mergeCell ref="H4:H6"/>
    <mergeCell ref="I4:I6"/>
    <mergeCell ref="J4:J6"/>
    <mergeCell ref="K4:K6"/>
    <mergeCell ref="L4:L6"/>
    <mergeCell ref="M4:M6"/>
    <mergeCell ref="N4:N6"/>
    <mergeCell ref="AT5:AT6"/>
    <mergeCell ref="AU4:AU6"/>
    <mergeCell ref="O4:P5"/>
    <mergeCell ref="Q4:R5"/>
    <mergeCell ref="S4:T5"/>
    <mergeCell ref="U4:V5"/>
    <mergeCell ref="W4:X5"/>
    <mergeCell ref="Y4:Z5"/>
    <mergeCell ref="AA4:AB5"/>
    <mergeCell ref="AC4:AD5"/>
    <mergeCell ref="AE4:AF5"/>
    <mergeCell ref="AG4:AH5"/>
    <mergeCell ref="AI4:AJ5"/>
    <mergeCell ref="AK4:AL5"/>
  </mergeCells>
  <conditionalFormatting sqref="B10">
    <cfRule type="duplicateValues" dxfId="1" priority="54"/>
  </conditionalFormatting>
  <conditionalFormatting sqref="B11">
    <cfRule type="duplicateValues" dxfId="1" priority="56"/>
  </conditionalFormatting>
  <conditionalFormatting sqref="B53">
    <cfRule type="duplicateValues" dxfId="0" priority="46"/>
  </conditionalFormatting>
  <conditionalFormatting sqref="C53">
    <cfRule type="duplicateValues" dxfId="1" priority="41"/>
  </conditionalFormatting>
  <conditionalFormatting sqref="G53">
    <cfRule type="duplicateValues" dxfId="1" priority="44"/>
  </conditionalFormatting>
  <conditionalFormatting sqref="J53">
    <cfRule type="duplicateValues" dxfId="1" priority="45"/>
  </conditionalFormatting>
  <conditionalFormatting sqref="L53">
    <cfRule type="duplicateValues" dxfId="1" priority="42"/>
  </conditionalFormatting>
  <conditionalFormatting sqref="M53">
    <cfRule type="duplicateValues" dxfId="1" priority="43"/>
  </conditionalFormatting>
  <conditionalFormatting sqref="C54">
    <cfRule type="duplicateValues" dxfId="1" priority="33"/>
  </conditionalFormatting>
  <conditionalFormatting sqref="L54">
    <cfRule type="duplicateValues" dxfId="1" priority="36"/>
  </conditionalFormatting>
  <conditionalFormatting sqref="M54">
    <cfRule type="duplicateValues" dxfId="1" priority="37"/>
  </conditionalFormatting>
  <conditionalFormatting sqref="C55">
    <cfRule type="duplicateValues" dxfId="1" priority="32"/>
  </conditionalFormatting>
  <conditionalFormatting sqref="L55">
    <cfRule type="duplicateValues" dxfId="1" priority="34"/>
  </conditionalFormatting>
  <conditionalFormatting sqref="M55">
    <cfRule type="duplicateValues" dxfId="1" priority="35"/>
  </conditionalFormatting>
  <conditionalFormatting sqref="B56">
    <cfRule type="duplicateValues" dxfId="0" priority="31"/>
  </conditionalFormatting>
  <conditionalFormatting sqref="C56">
    <cfRule type="duplicateValues" dxfId="1" priority="26"/>
  </conditionalFormatting>
  <conditionalFormatting sqref="G56">
    <cfRule type="duplicateValues" dxfId="1" priority="29"/>
  </conditionalFormatting>
  <conditionalFormatting sqref="J56">
    <cfRule type="duplicateValues" dxfId="1" priority="30"/>
  </conditionalFormatting>
  <conditionalFormatting sqref="L56">
    <cfRule type="duplicateValues" dxfId="1" priority="27"/>
  </conditionalFormatting>
  <conditionalFormatting sqref="M56">
    <cfRule type="duplicateValues" dxfId="1" priority="28"/>
  </conditionalFormatting>
  <conditionalFormatting sqref="B57">
    <cfRule type="duplicateValues" dxfId="0" priority="25"/>
  </conditionalFormatting>
  <conditionalFormatting sqref="C57">
    <cfRule type="duplicateValues" dxfId="1" priority="20"/>
  </conditionalFormatting>
  <conditionalFormatting sqref="G57">
    <cfRule type="duplicateValues" dxfId="1" priority="15"/>
  </conditionalFormatting>
  <conditionalFormatting sqref="J57">
    <cfRule type="duplicateValues" dxfId="1" priority="24"/>
  </conditionalFormatting>
  <conditionalFormatting sqref="L57">
    <cfRule type="duplicateValues" dxfId="1" priority="21"/>
  </conditionalFormatting>
  <conditionalFormatting sqref="M57">
    <cfRule type="duplicateValues" dxfId="1" priority="22"/>
  </conditionalFormatting>
  <conditionalFormatting sqref="B58">
    <cfRule type="duplicateValues" dxfId="0" priority="19"/>
  </conditionalFormatting>
  <conditionalFormatting sqref="G58">
    <cfRule type="duplicateValues" dxfId="1" priority="14"/>
  </conditionalFormatting>
  <conditionalFormatting sqref="B59">
    <cfRule type="duplicateValues" dxfId="0" priority="53"/>
  </conditionalFormatting>
  <conditionalFormatting sqref="B60">
    <cfRule type="duplicateValues" dxfId="0" priority="52"/>
  </conditionalFormatting>
  <conditionalFormatting sqref="C62">
    <cfRule type="duplicateValues" dxfId="1" priority="49"/>
  </conditionalFormatting>
  <conditionalFormatting sqref="G62">
    <cfRule type="duplicateValues" dxfId="1" priority="48"/>
  </conditionalFormatting>
  <conditionalFormatting sqref="J62">
    <cfRule type="duplicateValues" dxfId="1" priority="50"/>
  </conditionalFormatting>
  <conditionalFormatting sqref="B63">
    <cfRule type="duplicateValues" dxfId="0" priority="13"/>
  </conditionalFormatting>
  <conditionalFormatting sqref="C63">
    <cfRule type="duplicateValues" dxfId="1" priority="3"/>
  </conditionalFormatting>
  <conditionalFormatting sqref="G63">
    <cfRule type="duplicateValues" dxfId="1" priority="9"/>
  </conditionalFormatting>
  <conditionalFormatting sqref="J63">
    <cfRule type="duplicateValues" dxfId="1" priority="11"/>
  </conditionalFormatting>
  <conditionalFormatting sqref="L63">
    <cfRule type="duplicateValues" dxfId="1" priority="5"/>
  </conditionalFormatting>
  <conditionalFormatting sqref="M63">
    <cfRule type="duplicateValues" dxfId="1" priority="7"/>
  </conditionalFormatting>
  <conditionalFormatting sqref="B64">
    <cfRule type="duplicateValues" dxfId="0" priority="12"/>
  </conditionalFormatting>
  <conditionalFormatting sqref="C64">
    <cfRule type="duplicateValues" dxfId="1" priority="2"/>
  </conditionalFormatting>
  <conditionalFormatting sqref="G64">
    <cfRule type="duplicateValues" dxfId="1" priority="8"/>
  </conditionalFormatting>
  <conditionalFormatting sqref="J64">
    <cfRule type="duplicateValues" dxfId="1" priority="10"/>
  </conditionalFormatting>
  <conditionalFormatting sqref="L64">
    <cfRule type="duplicateValues" dxfId="1" priority="4"/>
  </conditionalFormatting>
  <conditionalFormatting sqref="M64">
    <cfRule type="duplicateValues" dxfId="1" priority="6"/>
  </conditionalFormatting>
  <conditionalFormatting sqref="B65">
    <cfRule type="duplicateValues" dxfId="0" priority="18"/>
  </conditionalFormatting>
  <conditionalFormatting sqref="B93">
    <cfRule type="duplicateValues" dxfId="1" priority="1"/>
  </conditionalFormatting>
  <conditionalFormatting sqref="B54:B55">
    <cfRule type="duplicateValues" dxfId="0" priority="40"/>
  </conditionalFormatting>
  <conditionalFormatting sqref="B61:B62">
    <cfRule type="duplicateValues" dxfId="0" priority="51"/>
  </conditionalFormatting>
  <conditionalFormatting sqref="B77:B79">
    <cfRule type="duplicateValues" dxfId="1" priority="77"/>
  </conditionalFormatting>
  <conditionalFormatting sqref="G54:G55">
    <cfRule type="duplicateValues" dxfId="1" priority="38"/>
  </conditionalFormatting>
  <conditionalFormatting sqref="J54:J55">
    <cfRule type="duplicateValues" dxfId="1" priority="39"/>
  </conditionalFormatting>
  <conditionalFormatting sqref="D10:F10 I10:J10 L10">
    <cfRule type="duplicateValues" dxfId="1" priority="55"/>
  </conditionalFormatting>
  <dataValidations count="1">
    <dataValidation allowBlank="1" showInputMessage="1" showErrorMessage="1" sqref="L58 K53:K58 K61:K64 L61:L62 K59:L60"/>
  </dataValidations>
  <printOptions horizontalCentered="1"/>
  <pageMargins left="0" right="0" top="0.802777777777778" bottom="0.802777777777778" header="0.5" footer="0.5"/>
  <pageSetup paperSize="9" scale="47" fitToHeight="0" orientation="landscape"/>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88"/>
  <sheetViews>
    <sheetView zoomScale="40" zoomScaleNormal="40" workbookViewId="0">
      <selection activeCell="A1" sqref="A1:B1"/>
    </sheetView>
  </sheetViews>
  <sheetFormatPr defaultColWidth="18.75" defaultRowHeight="28.2"/>
  <cols>
    <col min="1" max="1" width="7.5" style="5" customWidth="1"/>
    <col min="2" max="2" width="30.6296296296296" style="183" customWidth="1"/>
    <col min="3" max="3" width="19.25" style="5" customWidth="1"/>
    <col min="4" max="4" width="13.75" style="5" customWidth="1"/>
    <col min="5" max="5" width="13.5" style="5" hidden="1" customWidth="1"/>
    <col min="6" max="6" width="13.75" style="5" customWidth="1"/>
    <col min="7" max="7" width="11" style="5" customWidth="1"/>
    <col min="8" max="8" width="9.5" style="5" customWidth="1"/>
    <col min="9" max="9" width="12" style="5" customWidth="1"/>
    <col min="10" max="10" width="80.6296296296296" style="184" customWidth="1"/>
    <col min="11" max="11" width="17.5" style="5" customWidth="1"/>
    <col min="12" max="12" width="20.8796296296296" style="185" customWidth="1"/>
    <col min="13" max="13" width="30.1296296296296" style="183" customWidth="1"/>
    <col min="14" max="14" width="19" style="5" hidden="1" customWidth="1"/>
    <col min="15" max="15" width="20.8796296296296" style="5" hidden="1" customWidth="1"/>
    <col min="16" max="16" width="21.25" style="5" hidden="1" customWidth="1"/>
    <col min="17" max="17" width="16.8796296296296" style="5" hidden="1" customWidth="1"/>
    <col min="18" max="18" width="20.25" style="5" hidden="1" customWidth="1"/>
    <col min="19" max="20" width="16.8796296296296" style="5" hidden="1" customWidth="1"/>
    <col min="21" max="21" width="19.6296296296296" style="5" hidden="1" customWidth="1"/>
    <col min="22" max="23" width="16.8796296296296" style="5" hidden="1" customWidth="1"/>
    <col min="24" max="24" width="20.25" style="5" customWidth="1"/>
    <col min="25" max="25" width="19.6296296296296" style="5" customWidth="1"/>
    <col min="26" max="27" width="20" style="5" customWidth="1"/>
    <col min="28" max="28" width="20.25" style="5" customWidth="1"/>
    <col min="29" max="29" width="19.3796296296296" style="5" customWidth="1"/>
    <col min="30" max="30" width="21" style="5" customWidth="1"/>
    <col min="31" max="31" width="16.8796296296296" style="3" customWidth="1"/>
    <col min="32" max="33" width="18.75" style="5" hidden="1" customWidth="1"/>
    <col min="34" max="16384" width="18.75" style="5"/>
  </cols>
  <sheetData>
    <row r="1" spans="1:2">
      <c r="A1" s="186" t="s">
        <v>1531</v>
      </c>
      <c r="B1" s="187"/>
    </row>
    <row r="2" ht="84" customHeight="1" spans="1:31">
      <c r="A2" s="188" t="s">
        <v>1532</v>
      </c>
      <c r="B2" s="189"/>
      <c r="C2" s="188"/>
      <c r="D2" s="188"/>
      <c r="E2" s="188"/>
      <c r="F2" s="188"/>
      <c r="G2" s="188"/>
      <c r="H2" s="188"/>
      <c r="I2" s="188"/>
      <c r="J2" s="213"/>
      <c r="K2" s="188"/>
      <c r="L2" s="188"/>
      <c r="M2" s="189"/>
      <c r="N2" s="188"/>
      <c r="O2" s="188"/>
      <c r="P2" s="188"/>
      <c r="Q2" s="188"/>
      <c r="R2" s="188"/>
      <c r="S2" s="188"/>
      <c r="T2" s="188"/>
      <c r="U2" s="188"/>
      <c r="V2" s="188"/>
      <c r="W2" s="188"/>
      <c r="X2" s="188"/>
      <c r="Y2" s="188"/>
      <c r="Z2" s="188"/>
      <c r="AA2" s="188"/>
      <c r="AB2" s="188"/>
      <c r="AC2" s="188"/>
      <c r="AD2" s="188"/>
      <c r="AE2" s="188"/>
    </row>
    <row r="3" ht="30" customHeight="1" spans="1:31">
      <c r="A3" s="190" t="s">
        <v>1533</v>
      </c>
      <c r="B3" s="191"/>
      <c r="C3" s="190"/>
      <c r="D3" s="190"/>
      <c r="E3" s="190"/>
      <c r="F3" s="190"/>
      <c r="G3" s="190"/>
      <c r="H3" s="190"/>
      <c r="I3" s="190"/>
      <c r="J3" s="213"/>
      <c r="K3" s="190"/>
      <c r="L3" s="214"/>
      <c r="M3" s="191"/>
      <c r="N3" s="190"/>
      <c r="O3" s="190"/>
      <c r="P3" s="190"/>
      <c r="Q3" s="190"/>
      <c r="R3" s="190"/>
      <c r="S3" s="190"/>
      <c r="T3" s="190"/>
      <c r="U3" s="190"/>
      <c r="V3" s="190"/>
      <c r="W3" s="190"/>
      <c r="X3" s="190"/>
      <c r="Y3" s="190"/>
      <c r="Z3" s="190"/>
      <c r="AA3" s="190"/>
      <c r="AB3" s="190"/>
      <c r="AC3" s="190"/>
      <c r="AD3" s="190"/>
      <c r="AE3" s="214"/>
    </row>
    <row r="4" ht="51.95" customHeight="1" spans="1:32">
      <c r="A4" s="192" t="s">
        <v>1534</v>
      </c>
      <c r="B4" s="83" t="s">
        <v>1535</v>
      </c>
      <c r="C4" s="192" t="s">
        <v>1536</v>
      </c>
      <c r="D4" s="192" t="s">
        <v>1537</v>
      </c>
      <c r="E4" s="192" t="s">
        <v>1538</v>
      </c>
      <c r="F4" s="192" t="s">
        <v>1539</v>
      </c>
      <c r="G4" s="193" t="s">
        <v>9</v>
      </c>
      <c r="H4" s="192" t="s">
        <v>1540</v>
      </c>
      <c r="I4" s="192" t="s">
        <v>1541</v>
      </c>
      <c r="J4" s="192" t="s">
        <v>1542</v>
      </c>
      <c r="K4" s="192" t="s">
        <v>1543</v>
      </c>
      <c r="L4" s="215" t="s">
        <v>1544</v>
      </c>
      <c r="M4" s="192" t="s">
        <v>1545</v>
      </c>
      <c r="N4" s="216" t="s">
        <v>1546</v>
      </c>
      <c r="O4" s="217"/>
      <c r="P4" s="217"/>
      <c r="Q4" s="217"/>
      <c r="R4" s="217"/>
      <c r="S4" s="217"/>
      <c r="T4" s="217"/>
      <c r="U4" s="217"/>
      <c r="V4" s="217"/>
      <c r="W4" s="217"/>
      <c r="X4" s="217"/>
      <c r="Y4" s="217"/>
      <c r="Z4" s="217"/>
      <c r="AA4" s="217"/>
      <c r="AB4" s="217"/>
      <c r="AC4" s="217"/>
      <c r="AD4" s="253"/>
      <c r="AE4" s="192" t="s">
        <v>1547</v>
      </c>
      <c r="AF4" s="254"/>
    </row>
    <row r="5" ht="51.95" customHeight="1" spans="1:32">
      <c r="A5" s="192"/>
      <c r="B5" s="83"/>
      <c r="C5" s="192"/>
      <c r="D5" s="192"/>
      <c r="E5" s="192"/>
      <c r="F5" s="192"/>
      <c r="G5" s="192"/>
      <c r="H5" s="192"/>
      <c r="I5" s="192"/>
      <c r="J5" s="192"/>
      <c r="K5" s="192"/>
      <c r="L5" s="215"/>
      <c r="M5" s="192"/>
      <c r="N5" s="192" t="s">
        <v>1548</v>
      </c>
      <c r="O5" s="192" t="s">
        <v>1549</v>
      </c>
      <c r="P5" s="192" t="s">
        <v>1550</v>
      </c>
      <c r="Q5" s="192" t="s">
        <v>1551</v>
      </c>
      <c r="R5" s="192" t="s">
        <v>1552</v>
      </c>
      <c r="S5" s="192" t="s">
        <v>1553</v>
      </c>
      <c r="T5" s="192" t="s">
        <v>1554</v>
      </c>
      <c r="U5" s="192" t="s">
        <v>1555</v>
      </c>
      <c r="V5" s="192" t="s">
        <v>1556</v>
      </c>
      <c r="W5" s="192" t="s">
        <v>1557</v>
      </c>
      <c r="X5" s="192" t="s">
        <v>1558</v>
      </c>
      <c r="Y5" s="192" t="s">
        <v>1559</v>
      </c>
      <c r="Z5" s="192" t="s">
        <v>1560</v>
      </c>
      <c r="AA5" s="192" t="s">
        <v>1561</v>
      </c>
      <c r="AB5" s="192" t="s">
        <v>1562</v>
      </c>
      <c r="AC5" s="192" t="s">
        <v>1563</v>
      </c>
      <c r="AD5" s="192" t="s">
        <v>1564</v>
      </c>
      <c r="AE5" s="192"/>
      <c r="AF5" s="254"/>
    </row>
    <row r="6" ht="35.1" customHeight="1" spans="1:32">
      <c r="A6" s="192"/>
      <c r="B6" s="83"/>
      <c r="C6" s="192"/>
      <c r="D6" s="192"/>
      <c r="E6" s="192"/>
      <c r="F6" s="192"/>
      <c r="G6" s="192"/>
      <c r="H6" s="192"/>
      <c r="I6" s="192"/>
      <c r="J6" s="192"/>
      <c r="K6" s="192"/>
      <c r="L6" s="215"/>
      <c r="M6" s="192"/>
      <c r="N6" s="192"/>
      <c r="O6" s="192"/>
      <c r="P6" s="192"/>
      <c r="Q6" s="192"/>
      <c r="R6" s="192"/>
      <c r="S6" s="192"/>
      <c r="T6" s="192"/>
      <c r="U6" s="192"/>
      <c r="V6" s="192"/>
      <c r="W6" s="192"/>
      <c r="X6" s="192"/>
      <c r="Y6" s="192"/>
      <c r="Z6" s="192"/>
      <c r="AA6" s="192"/>
      <c r="AB6" s="192"/>
      <c r="AC6" s="192"/>
      <c r="AD6" s="192"/>
      <c r="AE6" s="192"/>
      <c r="AF6" s="254"/>
    </row>
    <row r="7" s="177" customFormat="1" ht="87.95" customHeight="1" spans="1:32">
      <c r="A7" s="47" t="s">
        <v>1565</v>
      </c>
      <c r="B7" s="47"/>
      <c r="C7" s="47"/>
      <c r="D7" s="47"/>
      <c r="E7" s="47"/>
      <c r="F7" s="47"/>
      <c r="G7" s="47"/>
      <c r="H7" s="47"/>
      <c r="I7" s="47"/>
      <c r="J7" s="130"/>
      <c r="K7" s="47"/>
      <c r="L7" s="218">
        <f>L8+L17+L22+L24+L29+L31+L39+L43+L48+L64+L84+L90+L100+L113+L118+L126+L128+L160</f>
        <v>3956904.3807</v>
      </c>
      <c r="M7" s="219"/>
      <c r="N7" s="220"/>
      <c r="O7" s="220"/>
      <c r="P7" s="220"/>
      <c r="Q7" s="220"/>
      <c r="R7" s="220"/>
      <c r="S7" s="220"/>
      <c r="T7" s="220"/>
      <c r="U7" s="220"/>
      <c r="V7" s="220"/>
      <c r="W7" s="220"/>
      <c r="X7" s="220"/>
      <c r="Y7" s="220"/>
      <c r="Z7" s="220"/>
      <c r="AA7" s="220"/>
      <c r="AB7" s="220"/>
      <c r="AC7" s="220"/>
      <c r="AD7" s="220"/>
      <c r="AE7" s="192"/>
      <c r="AF7" s="255"/>
    </row>
    <row r="8" s="178" customFormat="1" ht="60" customHeight="1" spans="1:32">
      <c r="A8" s="194" t="s">
        <v>1566</v>
      </c>
      <c r="B8" s="194"/>
      <c r="C8" s="194"/>
      <c r="D8" s="194"/>
      <c r="E8" s="194"/>
      <c r="F8" s="194"/>
      <c r="G8" s="194"/>
      <c r="H8" s="194"/>
      <c r="I8" s="194"/>
      <c r="J8" s="221"/>
      <c r="K8" s="222"/>
      <c r="L8" s="223">
        <f>SUM(L9:L16)</f>
        <v>411400</v>
      </c>
      <c r="M8" s="224"/>
      <c r="N8" s="225"/>
      <c r="O8" s="225"/>
      <c r="P8" s="225"/>
      <c r="Q8" s="225"/>
      <c r="R8" s="225"/>
      <c r="S8" s="225"/>
      <c r="T8" s="225"/>
      <c r="U8" s="225"/>
      <c r="V8" s="225"/>
      <c r="W8" s="225"/>
      <c r="X8" s="225"/>
      <c r="Y8" s="225"/>
      <c r="Z8" s="225"/>
      <c r="AA8" s="225"/>
      <c r="AB8" s="225"/>
      <c r="AC8" s="225"/>
      <c r="AD8" s="225"/>
      <c r="AE8" s="223"/>
      <c r="AF8" s="256"/>
    </row>
    <row r="9" s="178" customFormat="1" ht="84" customHeight="1" outlineLevel="1" spans="1:33">
      <c r="A9" s="195">
        <v>1</v>
      </c>
      <c r="B9" s="196" t="s">
        <v>1567</v>
      </c>
      <c r="C9" s="196" t="s">
        <v>1568</v>
      </c>
      <c r="D9" s="196" t="s">
        <v>1569</v>
      </c>
      <c r="E9" s="196" t="s">
        <v>1570</v>
      </c>
      <c r="F9" s="196" t="s">
        <v>1571</v>
      </c>
      <c r="G9" s="196" t="s">
        <v>1572</v>
      </c>
      <c r="H9" s="195" t="s">
        <v>1573</v>
      </c>
      <c r="I9" s="196" t="s">
        <v>1574</v>
      </c>
      <c r="J9" s="42" t="s">
        <v>1575</v>
      </c>
      <c r="K9" s="196" t="s">
        <v>1576</v>
      </c>
      <c r="L9" s="226">
        <v>45000</v>
      </c>
      <c r="M9" s="196" t="s">
        <v>1577</v>
      </c>
      <c r="N9" s="227" t="s">
        <v>1578</v>
      </c>
      <c r="O9" s="227" t="s">
        <v>1578</v>
      </c>
      <c r="P9" s="227" t="s">
        <v>1578</v>
      </c>
      <c r="Q9" s="232" t="s">
        <v>1578</v>
      </c>
      <c r="R9" s="227" t="s">
        <v>1578</v>
      </c>
      <c r="S9" s="227" t="s">
        <v>1578</v>
      </c>
      <c r="T9" s="232">
        <v>45474</v>
      </c>
      <c r="U9" s="227" t="s">
        <v>1578</v>
      </c>
      <c r="V9" s="227" t="s">
        <v>1578</v>
      </c>
      <c r="W9" s="227" t="s">
        <v>1578</v>
      </c>
      <c r="X9" s="232">
        <v>45566</v>
      </c>
      <c r="Y9" s="227" t="s">
        <v>1578</v>
      </c>
      <c r="Z9" s="227" t="s">
        <v>1578</v>
      </c>
      <c r="AA9" s="227" t="s">
        <v>1578</v>
      </c>
      <c r="AB9" s="227" t="s">
        <v>1578</v>
      </c>
      <c r="AC9" s="227"/>
      <c r="AD9" s="227"/>
      <c r="AE9" s="195"/>
      <c r="AF9" s="256" t="s">
        <v>1579</v>
      </c>
      <c r="AG9" s="262" t="s">
        <v>1580</v>
      </c>
    </row>
    <row r="10" s="178" customFormat="1" ht="78" customHeight="1" outlineLevel="1" spans="1:33">
      <c r="A10" s="195">
        <v>2</v>
      </c>
      <c r="B10" s="195" t="s">
        <v>1581</v>
      </c>
      <c r="C10" s="196" t="s">
        <v>1568</v>
      </c>
      <c r="D10" s="196" t="s">
        <v>1569</v>
      </c>
      <c r="E10" s="196" t="s">
        <v>1570</v>
      </c>
      <c r="F10" s="196" t="s">
        <v>1571</v>
      </c>
      <c r="G10" s="197" t="s">
        <v>49</v>
      </c>
      <c r="H10" s="195" t="s">
        <v>1573</v>
      </c>
      <c r="I10" s="196" t="s">
        <v>1574</v>
      </c>
      <c r="J10" s="228" t="s">
        <v>1582</v>
      </c>
      <c r="K10" s="196" t="s">
        <v>1583</v>
      </c>
      <c r="L10" s="226">
        <v>20000</v>
      </c>
      <c r="M10" s="196" t="s">
        <v>1577</v>
      </c>
      <c r="N10" s="227" t="s">
        <v>1578</v>
      </c>
      <c r="O10" s="227" t="s">
        <v>1578</v>
      </c>
      <c r="P10" s="227" t="s">
        <v>1578</v>
      </c>
      <c r="Q10" s="227" t="s">
        <v>1578</v>
      </c>
      <c r="R10" s="227" t="s">
        <v>1578</v>
      </c>
      <c r="S10" s="227" t="s">
        <v>1578</v>
      </c>
      <c r="T10" s="232">
        <v>45474</v>
      </c>
      <c r="U10" s="232" t="s">
        <v>1578</v>
      </c>
      <c r="V10" s="232" t="s">
        <v>1578</v>
      </c>
      <c r="W10" s="232">
        <v>45566</v>
      </c>
      <c r="X10" s="232" t="s">
        <v>1578</v>
      </c>
      <c r="Y10" s="232" t="s">
        <v>1578</v>
      </c>
      <c r="Z10" s="232" t="s">
        <v>1578</v>
      </c>
      <c r="AA10" s="232" t="s">
        <v>1578</v>
      </c>
      <c r="AB10" s="232" t="s">
        <v>1578</v>
      </c>
      <c r="AC10" s="232"/>
      <c r="AD10" s="232"/>
      <c r="AE10" s="257"/>
      <c r="AF10" s="256" t="s">
        <v>1579</v>
      </c>
      <c r="AG10" s="262" t="s">
        <v>1580</v>
      </c>
    </row>
    <row r="11" s="178" customFormat="1" ht="99" customHeight="1" outlineLevel="1" spans="1:33">
      <c r="A11" s="195">
        <v>3</v>
      </c>
      <c r="B11" s="196" t="s">
        <v>1584</v>
      </c>
      <c r="C11" s="196" t="s">
        <v>1585</v>
      </c>
      <c r="D11" s="196" t="s">
        <v>1569</v>
      </c>
      <c r="E11" s="196" t="s">
        <v>1570</v>
      </c>
      <c r="F11" s="196" t="s">
        <v>1571</v>
      </c>
      <c r="G11" s="198" t="s">
        <v>1586</v>
      </c>
      <c r="H11" s="196" t="s">
        <v>1573</v>
      </c>
      <c r="I11" s="196" t="s">
        <v>1574</v>
      </c>
      <c r="J11" s="42" t="s">
        <v>1587</v>
      </c>
      <c r="K11" s="226" t="s">
        <v>1576</v>
      </c>
      <c r="L11" s="196">
        <v>75000</v>
      </c>
      <c r="M11" s="196" t="s">
        <v>1588</v>
      </c>
      <c r="N11" s="227" t="s">
        <v>1578</v>
      </c>
      <c r="O11" s="227" t="s">
        <v>1578</v>
      </c>
      <c r="P11" s="227">
        <v>45292</v>
      </c>
      <c r="Q11" s="227" t="s">
        <v>1578</v>
      </c>
      <c r="R11" s="227">
        <v>45444</v>
      </c>
      <c r="S11" s="232">
        <v>45292</v>
      </c>
      <c r="T11" s="232">
        <v>45292</v>
      </c>
      <c r="U11" s="232">
        <v>45292</v>
      </c>
      <c r="V11" s="232">
        <v>45444</v>
      </c>
      <c r="W11" s="232" t="s">
        <v>1578</v>
      </c>
      <c r="X11" s="232">
        <v>45444</v>
      </c>
      <c r="Y11" s="232" t="s">
        <v>1578</v>
      </c>
      <c r="Z11" s="232" t="s">
        <v>1578</v>
      </c>
      <c r="AA11" s="232">
        <v>45505</v>
      </c>
      <c r="AB11" s="232" t="s">
        <v>1578</v>
      </c>
      <c r="AC11" s="232">
        <v>45597</v>
      </c>
      <c r="AD11" s="257">
        <v>45627</v>
      </c>
      <c r="AE11" s="258" t="s">
        <v>1589</v>
      </c>
      <c r="AF11" s="256" t="s">
        <v>1579</v>
      </c>
      <c r="AG11" s="262" t="s">
        <v>1580</v>
      </c>
    </row>
    <row r="12" s="178" customFormat="1" ht="105.95" customHeight="1" outlineLevel="1" spans="1:33">
      <c r="A12" s="195">
        <v>4</v>
      </c>
      <c r="B12" s="196" t="s">
        <v>1590</v>
      </c>
      <c r="C12" s="196" t="s">
        <v>1585</v>
      </c>
      <c r="D12" s="196" t="s">
        <v>1569</v>
      </c>
      <c r="E12" s="196" t="s">
        <v>1570</v>
      </c>
      <c r="F12" s="196" t="s">
        <v>1571</v>
      </c>
      <c r="G12" s="198" t="s">
        <v>1586</v>
      </c>
      <c r="H12" s="196" t="s">
        <v>1573</v>
      </c>
      <c r="I12" s="196" t="s">
        <v>1574</v>
      </c>
      <c r="J12" s="42" t="s">
        <v>1591</v>
      </c>
      <c r="K12" s="226" t="s">
        <v>1576</v>
      </c>
      <c r="L12" s="196">
        <v>75000</v>
      </c>
      <c r="M12" s="196" t="s">
        <v>1588</v>
      </c>
      <c r="N12" s="227" t="s">
        <v>1578</v>
      </c>
      <c r="O12" s="227" t="s">
        <v>1578</v>
      </c>
      <c r="P12" s="227">
        <v>45292</v>
      </c>
      <c r="Q12" s="227" t="s">
        <v>1578</v>
      </c>
      <c r="R12" s="227">
        <v>45444</v>
      </c>
      <c r="S12" s="232">
        <v>45292</v>
      </c>
      <c r="T12" s="232">
        <v>45292</v>
      </c>
      <c r="U12" s="232">
        <v>45292</v>
      </c>
      <c r="V12" s="232">
        <v>45444</v>
      </c>
      <c r="W12" s="232" t="s">
        <v>1578</v>
      </c>
      <c r="X12" s="232">
        <v>45444</v>
      </c>
      <c r="Y12" s="232" t="s">
        <v>1578</v>
      </c>
      <c r="Z12" s="232" t="s">
        <v>1578</v>
      </c>
      <c r="AA12" s="232">
        <v>45505</v>
      </c>
      <c r="AB12" s="232" t="s">
        <v>1578</v>
      </c>
      <c r="AC12" s="232">
        <v>45597</v>
      </c>
      <c r="AD12" s="257">
        <v>45627</v>
      </c>
      <c r="AE12" s="195"/>
      <c r="AF12" s="256" t="s">
        <v>1579</v>
      </c>
      <c r="AG12" s="262" t="s">
        <v>1580</v>
      </c>
    </row>
    <row r="13" s="178" customFormat="1" ht="87.95" customHeight="1" outlineLevel="1" spans="1:33">
      <c r="A13" s="195">
        <v>5</v>
      </c>
      <c r="B13" s="196" t="s">
        <v>1592</v>
      </c>
      <c r="C13" s="196" t="s">
        <v>1585</v>
      </c>
      <c r="D13" s="196" t="s">
        <v>1569</v>
      </c>
      <c r="E13" s="196" t="s">
        <v>1570</v>
      </c>
      <c r="F13" s="196" t="s">
        <v>1571</v>
      </c>
      <c r="G13" s="198" t="s">
        <v>1593</v>
      </c>
      <c r="H13" s="196" t="s">
        <v>1573</v>
      </c>
      <c r="I13" s="196" t="s">
        <v>1574</v>
      </c>
      <c r="J13" s="42" t="s">
        <v>1594</v>
      </c>
      <c r="K13" s="226" t="s">
        <v>1576</v>
      </c>
      <c r="L13" s="196">
        <v>45000</v>
      </c>
      <c r="M13" s="196" t="s">
        <v>1588</v>
      </c>
      <c r="N13" s="227" t="s">
        <v>1578</v>
      </c>
      <c r="O13" s="227" t="s">
        <v>1578</v>
      </c>
      <c r="P13" s="227">
        <v>45292</v>
      </c>
      <c r="Q13" s="227" t="s">
        <v>1578</v>
      </c>
      <c r="R13" s="227">
        <v>45444</v>
      </c>
      <c r="S13" s="232">
        <v>45292</v>
      </c>
      <c r="T13" s="232">
        <v>45292</v>
      </c>
      <c r="U13" s="232">
        <v>45292</v>
      </c>
      <c r="V13" s="232">
        <v>45444</v>
      </c>
      <c r="W13" s="232" t="s">
        <v>1578</v>
      </c>
      <c r="X13" s="232">
        <v>45444</v>
      </c>
      <c r="Y13" s="232" t="s">
        <v>1578</v>
      </c>
      <c r="Z13" s="232" t="s">
        <v>1578</v>
      </c>
      <c r="AA13" s="232">
        <v>45505</v>
      </c>
      <c r="AB13" s="232" t="s">
        <v>1578</v>
      </c>
      <c r="AC13" s="232">
        <v>45597</v>
      </c>
      <c r="AD13" s="257">
        <v>45627</v>
      </c>
      <c r="AE13" s="195"/>
      <c r="AF13" s="256" t="s">
        <v>1579</v>
      </c>
      <c r="AG13" s="262" t="s">
        <v>1580</v>
      </c>
    </row>
    <row r="14" s="178" customFormat="1" ht="87.95" customHeight="1" outlineLevel="1" spans="1:33">
      <c r="A14" s="195">
        <v>6</v>
      </c>
      <c r="B14" s="196" t="s">
        <v>1595</v>
      </c>
      <c r="C14" s="196" t="s">
        <v>1585</v>
      </c>
      <c r="D14" s="196" t="s">
        <v>1569</v>
      </c>
      <c r="E14" s="196" t="s">
        <v>1570</v>
      </c>
      <c r="F14" s="196" t="s">
        <v>1571</v>
      </c>
      <c r="G14" s="198" t="s">
        <v>1586</v>
      </c>
      <c r="H14" s="196" t="s">
        <v>1573</v>
      </c>
      <c r="I14" s="196" t="s">
        <v>1574</v>
      </c>
      <c r="J14" s="42" t="s">
        <v>1587</v>
      </c>
      <c r="K14" s="226" t="s">
        <v>1576</v>
      </c>
      <c r="L14" s="196">
        <v>75000</v>
      </c>
      <c r="M14" s="196" t="s">
        <v>1588</v>
      </c>
      <c r="N14" s="227" t="s">
        <v>1578</v>
      </c>
      <c r="O14" s="227" t="s">
        <v>1578</v>
      </c>
      <c r="P14" s="227">
        <v>45292</v>
      </c>
      <c r="Q14" s="227" t="s">
        <v>1578</v>
      </c>
      <c r="R14" s="227">
        <v>45444</v>
      </c>
      <c r="S14" s="232">
        <v>45292</v>
      </c>
      <c r="T14" s="232">
        <v>45292</v>
      </c>
      <c r="U14" s="232">
        <v>45292</v>
      </c>
      <c r="V14" s="232">
        <v>45444</v>
      </c>
      <c r="W14" s="232" t="s">
        <v>1578</v>
      </c>
      <c r="X14" s="232">
        <v>45444</v>
      </c>
      <c r="Y14" s="232" t="s">
        <v>1578</v>
      </c>
      <c r="Z14" s="232" t="s">
        <v>1578</v>
      </c>
      <c r="AA14" s="232">
        <v>45505</v>
      </c>
      <c r="AB14" s="232" t="s">
        <v>1578</v>
      </c>
      <c r="AC14" s="232"/>
      <c r="AD14" s="257"/>
      <c r="AE14" s="195"/>
      <c r="AF14" s="256"/>
      <c r="AG14" s="262" t="s">
        <v>1580</v>
      </c>
    </row>
    <row r="15" s="178" customFormat="1" ht="135" customHeight="1" outlineLevel="1" spans="1:33">
      <c r="A15" s="195">
        <v>7</v>
      </c>
      <c r="B15" s="196" t="s">
        <v>1596</v>
      </c>
      <c r="C15" s="196" t="s">
        <v>1585</v>
      </c>
      <c r="D15" s="196" t="s">
        <v>1569</v>
      </c>
      <c r="E15" s="196" t="s">
        <v>1570</v>
      </c>
      <c r="F15" s="196" t="s">
        <v>1571</v>
      </c>
      <c r="G15" s="195" t="s">
        <v>1597</v>
      </c>
      <c r="H15" s="196" t="s">
        <v>1573</v>
      </c>
      <c r="I15" s="196" t="s">
        <v>1574</v>
      </c>
      <c r="J15" s="42" t="s">
        <v>1598</v>
      </c>
      <c r="K15" s="226" t="s">
        <v>1576</v>
      </c>
      <c r="L15" s="196">
        <v>1400</v>
      </c>
      <c r="M15" s="196" t="s">
        <v>1599</v>
      </c>
      <c r="N15" s="227" t="s">
        <v>1578</v>
      </c>
      <c r="O15" s="227" t="s">
        <v>1578</v>
      </c>
      <c r="P15" s="227">
        <v>45292</v>
      </c>
      <c r="Q15" s="227" t="s">
        <v>1578</v>
      </c>
      <c r="R15" s="227">
        <v>45352</v>
      </c>
      <c r="S15" s="232" t="s">
        <v>1578</v>
      </c>
      <c r="T15" s="232" t="s">
        <v>1578</v>
      </c>
      <c r="U15" s="232" t="s">
        <v>1578</v>
      </c>
      <c r="V15" s="232" t="s">
        <v>1578</v>
      </c>
      <c r="W15" s="232" t="s">
        <v>1578</v>
      </c>
      <c r="X15" s="232">
        <v>45292</v>
      </c>
      <c r="Y15" s="232" t="s">
        <v>1578</v>
      </c>
      <c r="Z15" s="232" t="s">
        <v>1578</v>
      </c>
      <c r="AA15" s="232">
        <v>45352</v>
      </c>
      <c r="AB15" s="232" t="s">
        <v>1578</v>
      </c>
      <c r="AC15" s="232"/>
      <c r="AD15" s="257"/>
      <c r="AE15" s="195"/>
      <c r="AF15" s="256"/>
      <c r="AG15" s="262" t="s">
        <v>1580</v>
      </c>
    </row>
    <row r="16" s="178" customFormat="1" ht="93" customHeight="1" outlineLevel="1" spans="1:33">
      <c r="A16" s="195">
        <v>8</v>
      </c>
      <c r="B16" s="196" t="s">
        <v>1600</v>
      </c>
      <c r="C16" s="196" t="s">
        <v>1601</v>
      </c>
      <c r="D16" s="196" t="s">
        <v>1569</v>
      </c>
      <c r="E16" s="196" t="s">
        <v>1570</v>
      </c>
      <c r="F16" s="196" t="s">
        <v>1571</v>
      </c>
      <c r="G16" s="195" t="s">
        <v>1602</v>
      </c>
      <c r="H16" s="196" t="s">
        <v>1573</v>
      </c>
      <c r="I16" s="196" t="s">
        <v>1574</v>
      </c>
      <c r="J16" s="42" t="s">
        <v>1603</v>
      </c>
      <c r="K16" s="226" t="s">
        <v>1604</v>
      </c>
      <c r="L16" s="196">
        <v>75000</v>
      </c>
      <c r="M16" s="196" t="s">
        <v>1577</v>
      </c>
      <c r="N16" s="227">
        <v>45292</v>
      </c>
      <c r="O16" s="227">
        <v>45352</v>
      </c>
      <c r="P16" s="227" t="s">
        <v>1578</v>
      </c>
      <c r="Q16" s="227" t="s">
        <v>1578</v>
      </c>
      <c r="R16" s="227" t="s">
        <v>1578</v>
      </c>
      <c r="S16" s="232" t="s">
        <v>1578</v>
      </c>
      <c r="T16" s="232">
        <v>45474</v>
      </c>
      <c r="U16" s="232" t="s">
        <v>1578</v>
      </c>
      <c r="V16" s="232" t="s">
        <v>1578</v>
      </c>
      <c r="W16" s="232" t="s">
        <v>1578</v>
      </c>
      <c r="X16" s="232">
        <v>45566</v>
      </c>
      <c r="Y16" s="232" t="s">
        <v>1578</v>
      </c>
      <c r="Z16" s="232" t="s">
        <v>1578</v>
      </c>
      <c r="AA16" s="232" t="s">
        <v>1578</v>
      </c>
      <c r="AB16" s="232" t="s">
        <v>1578</v>
      </c>
      <c r="AC16" s="232"/>
      <c r="AD16" s="257"/>
      <c r="AE16" s="195"/>
      <c r="AF16" s="256" t="s">
        <v>1579</v>
      </c>
      <c r="AG16" s="262" t="s">
        <v>1580</v>
      </c>
    </row>
    <row r="17" s="179" customFormat="1" ht="57" customHeight="1" spans="1:32">
      <c r="A17" s="199" t="s">
        <v>1605</v>
      </c>
      <c r="B17" s="194"/>
      <c r="C17" s="194"/>
      <c r="D17" s="194"/>
      <c r="E17" s="194"/>
      <c r="F17" s="194"/>
      <c r="G17" s="194"/>
      <c r="H17" s="194"/>
      <c r="I17" s="194"/>
      <c r="J17" s="221"/>
      <c r="K17" s="229"/>
      <c r="L17" s="223">
        <f>SUM(L18:L21)</f>
        <v>6750</v>
      </c>
      <c r="M17" s="230"/>
      <c r="N17" s="231"/>
      <c r="O17" s="231"/>
      <c r="P17" s="231"/>
      <c r="Q17" s="231"/>
      <c r="R17" s="231"/>
      <c r="S17" s="231"/>
      <c r="T17" s="231"/>
      <c r="U17" s="231"/>
      <c r="V17" s="231"/>
      <c r="W17" s="231"/>
      <c r="X17" s="231"/>
      <c r="Y17" s="231"/>
      <c r="Z17" s="231"/>
      <c r="AA17" s="231"/>
      <c r="AB17" s="231"/>
      <c r="AC17" s="231"/>
      <c r="AD17" s="231"/>
      <c r="AE17" s="259"/>
      <c r="AF17" s="254"/>
    </row>
    <row r="18" s="180" customFormat="1" ht="101.1" customHeight="1" outlineLevel="1" spans="1:33">
      <c r="A18" s="195">
        <v>9</v>
      </c>
      <c r="B18" s="42" t="s">
        <v>1606</v>
      </c>
      <c r="C18" s="196" t="s">
        <v>1607</v>
      </c>
      <c r="D18" s="197" t="s">
        <v>1608</v>
      </c>
      <c r="E18" s="196" t="s">
        <v>1609</v>
      </c>
      <c r="F18" s="196" t="s">
        <v>1571</v>
      </c>
      <c r="G18" s="197" t="s">
        <v>1069</v>
      </c>
      <c r="H18" s="196" t="s">
        <v>1573</v>
      </c>
      <c r="I18" s="196" t="s">
        <v>1610</v>
      </c>
      <c r="J18" s="42" t="s">
        <v>1611</v>
      </c>
      <c r="K18" s="196" t="s">
        <v>1576</v>
      </c>
      <c r="L18" s="196">
        <v>4650</v>
      </c>
      <c r="M18" s="42" t="s">
        <v>1577</v>
      </c>
      <c r="N18" s="232">
        <v>45292</v>
      </c>
      <c r="O18" s="232">
        <v>45323</v>
      </c>
      <c r="P18" s="232">
        <v>45352</v>
      </c>
      <c r="Q18" s="232">
        <v>45383</v>
      </c>
      <c r="R18" s="232">
        <v>45413</v>
      </c>
      <c r="S18" s="232">
        <v>45414</v>
      </c>
      <c r="T18" s="232">
        <v>45444</v>
      </c>
      <c r="U18" s="232">
        <v>45444</v>
      </c>
      <c r="V18" s="232">
        <v>45474</v>
      </c>
      <c r="W18" s="232">
        <v>45474</v>
      </c>
      <c r="X18" s="232">
        <v>45505</v>
      </c>
      <c r="Y18" s="232">
        <v>45536</v>
      </c>
      <c r="Z18" s="232">
        <v>45536</v>
      </c>
      <c r="AA18" s="232">
        <v>45597</v>
      </c>
      <c r="AB18" s="232">
        <v>45597</v>
      </c>
      <c r="AC18" s="232">
        <v>45627</v>
      </c>
      <c r="AD18" s="232">
        <v>45627</v>
      </c>
      <c r="AE18" s="195"/>
      <c r="AF18" s="180" t="s">
        <v>1612</v>
      </c>
      <c r="AG18" s="180" t="s">
        <v>1613</v>
      </c>
    </row>
    <row r="19" s="180" customFormat="1" ht="99" customHeight="1" outlineLevel="1" spans="1:33">
      <c r="A19" s="195">
        <v>10</v>
      </c>
      <c r="B19" s="42" t="s">
        <v>1614</v>
      </c>
      <c r="C19" s="196" t="s">
        <v>1615</v>
      </c>
      <c r="D19" s="197" t="s">
        <v>1608</v>
      </c>
      <c r="E19" s="196" t="s">
        <v>1609</v>
      </c>
      <c r="F19" s="196" t="s">
        <v>1571</v>
      </c>
      <c r="G19" s="196" t="s">
        <v>1616</v>
      </c>
      <c r="H19" s="196" t="s">
        <v>1573</v>
      </c>
      <c r="I19" s="196" t="s">
        <v>1610</v>
      </c>
      <c r="J19" s="42" t="s">
        <v>1617</v>
      </c>
      <c r="K19" s="196">
        <v>2025</v>
      </c>
      <c r="L19" s="196">
        <v>600</v>
      </c>
      <c r="M19" s="42" t="s">
        <v>1577</v>
      </c>
      <c r="N19" s="232">
        <v>45292</v>
      </c>
      <c r="O19" s="232">
        <v>45323</v>
      </c>
      <c r="P19" s="232">
        <v>45352</v>
      </c>
      <c r="Q19" s="232">
        <v>45383</v>
      </c>
      <c r="R19" s="232">
        <v>45413</v>
      </c>
      <c r="S19" s="232">
        <v>45413</v>
      </c>
      <c r="T19" s="232">
        <v>45444</v>
      </c>
      <c r="U19" s="232">
        <v>45444</v>
      </c>
      <c r="V19" s="232">
        <v>45474</v>
      </c>
      <c r="W19" s="232">
        <v>45474</v>
      </c>
      <c r="X19" s="232">
        <v>45505</v>
      </c>
      <c r="Y19" s="232">
        <v>45536</v>
      </c>
      <c r="Z19" s="232">
        <v>45536</v>
      </c>
      <c r="AA19" s="232">
        <v>45597</v>
      </c>
      <c r="AB19" s="232">
        <v>45597</v>
      </c>
      <c r="AC19" s="232">
        <v>45627</v>
      </c>
      <c r="AD19" s="232">
        <v>45627</v>
      </c>
      <c r="AE19" s="195"/>
      <c r="AF19" s="180" t="s">
        <v>1612</v>
      </c>
      <c r="AG19" s="180" t="s">
        <v>1613</v>
      </c>
    </row>
    <row r="20" s="180" customFormat="1" ht="177.95" customHeight="1" outlineLevel="1" spans="1:31">
      <c r="A20" s="195">
        <v>11</v>
      </c>
      <c r="B20" s="200" t="s">
        <v>1618</v>
      </c>
      <c r="C20" s="201" t="s">
        <v>1607</v>
      </c>
      <c r="D20" s="197" t="s">
        <v>1608</v>
      </c>
      <c r="E20" s="201" t="s">
        <v>1609</v>
      </c>
      <c r="F20" s="201" t="s">
        <v>1571</v>
      </c>
      <c r="G20" s="201" t="s">
        <v>1619</v>
      </c>
      <c r="H20" s="196" t="s">
        <v>1573</v>
      </c>
      <c r="I20" s="201" t="s">
        <v>1610</v>
      </c>
      <c r="J20" s="200" t="s">
        <v>1620</v>
      </c>
      <c r="K20" s="201" t="s">
        <v>1621</v>
      </c>
      <c r="L20" s="233">
        <v>900</v>
      </c>
      <c r="M20" s="42" t="s">
        <v>1577</v>
      </c>
      <c r="N20" s="232">
        <v>45292</v>
      </c>
      <c r="O20" s="232">
        <v>45323</v>
      </c>
      <c r="P20" s="232">
        <v>45352</v>
      </c>
      <c r="Q20" s="232">
        <v>45383</v>
      </c>
      <c r="R20" s="232">
        <v>45413</v>
      </c>
      <c r="S20" s="232">
        <v>45414</v>
      </c>
      <c r="T20" s="232">
        <v>45444</v>
      </c>
      <c r="U20" s="232">
        <v>45444</v>
      </c>
      <c r="V20" s="232">
        <v>45474</v>
      </c>
      <c r="W20" s="232">
        <v>45474</v>
      </c>
      <c r="X20" s="232">
        <v>45505</v>
      </c>
      <c r="Y20" s="232">
        <v>45536</v>
      </c>
      <c r="Z20" s="232">
        <v>45536</v>
      </c>
      <c r="AA20" s="232">
        <v>45597</v>
      </c>
      <c r="AB20" s="232">
        <v>45597</v>
      </c>
      <c r="AC20" s="232">
        <v>45627</v>
      </c>
      <c r="AD20" s="232">
        <v>45627</v>
      </c>
      <c r="AE20" s="195"/>
    </row>
    <row r="21" s="180" customFormat="1" ht="99" customHeight="1" outlineLevel="1" spans="1:31">
      <c r="A21" s="195">
        <v>12</v>
      </c>
      <c r="B21" s="200" t="s">
        <v>1622</v>
      </c>
      <c r="C21" s="201" t="s">
        <v>1623</v>
      </c>
      <c r="D21" s="197" t="s">
        <v>1608</v>
      </c>
      <c r="E21" s="201" t="s">
        <v>1609</v>
      </c>
      <c r="F21" s="201" t="s">
        <v>1571</v>
      </c>
      <c r="G21" s="201" t="s">
        <v>1602</v>
      </c>
      <c r="H21" s="196" t="s">
        <v>1573</v>
      </c>
      <c r="I21" s="201" t="s">
        <v>1610</v>
      </c>
      <c r="J21" s="200" t="s">
        <v>1617</v>
      </c>
      <c r="K21" s="201">
        <v>2025</v>
      </c>
      <c r="L21" s="195">
        <v>600</v>
      </c>
      <c r="M21" s="42" t="s">
        <v>1577</v>
      </c>
      <c r="N21" s="232">
        <v>45292</v>
      </c>
      <c r="O21" s="232">
        <v>45323</v>
      </c>
      <c r="P21" s="232">
        <v>45352</v>
      </c>
      <c r="Q21" s="232">
        <v>45383</v>
      </c>
      <c r="R21" s="232">
        <v>45413</v>
      </c>
      <c r="S21" s="232">
        <v>45413</v>
      </c>
      <c r="T21" s="232">
        <v>45444</v>
      </c>
      <c r="U21" s="232">
        <v>45444</v>
      </c>
      <c r="V21" s="232">
        <v>45474</v>
      </c>
      <c r="W21" s="232">
        <v>45474</v>
      </c>
      <c r="X21" s="232">
        <v>45505</v>
      </c>
      <c r="Y21" s="232">
        <v>45536</v>
      </c>
      <c r="Z21" s="232">
        <v>45536</v>
      </c>
      <c r="AA21" s="232">
        <v>45597</v>
      </c>
      <c r="AB21" s="232">
        <v>45597</v>
      </c>
      <c r="AC21" s="232">
        <v>45627</v>
      </c>
      <c r="AD21" s="232">
        <v>45627</v>
      </c>
      <c r="AE21" s="195"/>
    </row>
    <row r="22" s="180" customFormat="1" ht="63" customHeight="1" outlineLevel="1" spans="1:31">
      <c r="A22" s="194" t="s">
        <v>1624</v>
      </c>
      <c r="B22" s="194"/>
      <c r="C22" s="194"/>
      <c r="D22" s="194"/>
      <c r="E22" s="194"/>
      <c r="F22" s="194"/>
      <c r="G22" s="194"/>
      <c r="H22" s="194"/>
      <c r="I22" s="194"/>
      <c r="J22" s="221"/>
      <c r="K22" s="229"/>
      <c r="L22" s="223">
        <v>2000</v>
      </c>
      <c r="M22" s="230"/>
      <c r="N22" s="231"/>
      <c r="O22" s="231"/>
      <c r="P22" s="231"/>
      <c r="Q22" s="231"/>
      <c r="R22" s="231"/>
      <c r="S22" s="231"/>
      <c r="T22" s="231"/>
      <c r="U22" s="231"/>
      <c r="V22" s="231"/>
      <c r="W22" s="231"/>
      <c r="X22" s="231"/>
      <c r="Y22" s="231"/>
      <c r="Z22" s="231"/>
      <c r="AA22" s="231"/>
      <c r="AB22" s="231"/>
      <c r="AC22" s="231"/>
      <c r="AD22" s="231"/>
      <c r="AE22" s="259"/>
    </row>
    <row r="23" s="180" customFormat="1" ht="156" customHeight="1" outlineLevel="1" spans="1:31">
      <c r="A23" s="195">
        <v>13</v>
      </c>
      <c r="B23" s="42" t="s">
        <v>1625</v>
      </c>
      <c r="C23" s="196" t="s">
        <v>1626</v>
      </c>
      <c r="D23" s="196" t="s">
        <v>1627</v>
      </c>
      <c r="E23" s="201" t="s">
        <v>1628</v>
      </c>
      <c r="F23" s="196" t="s">
        <v>1629</v>
      </c>
      <c r="G23" s="196" t="s">
        <v>1630</v>
      </c>
      <c r="H23" s="195" t="s">
        <v>1573</v>
      </c>
      <c r="I23" s="196" t="s">
        <v>1610</v>
      </c>
      <c r="J23" s="42" t="s">
        <v>1631</v>
      </c>
      <c r="K23" s="196">
        <v>2025</v>
      </c>
      <c r="L23" s="226">
        <v>2000</v>
      </c>
      <c r="M23" s="42" t="s">
        <v>1577</v>
      </c>
      <c r="N23" s="227"/>
      <c r="O23" s="227"/>
      <c r="P23" s="227"/>
      <c r="Q23" s="227"/>
      <c r="R23" s="249"/>
      <c r="S23" s="227"/>
      <c r="T23" s="227"/>
      <c r="U23" s="249"/>
      <c r="V23" s="249"/>
      <c r="W23" s="249"/>
      <c r="X23" s="249"/>
      <c r="Y23" s="249"/>
      <c r="Z23" s="249"/>
      <c r="AA23" s="249"/>
      <c r="AB23" s="232"/>
      <c r="AC23" s="260"/>
      <c r="AD23" s="260"/>
      <c r="AE23" s="261" t="s">
        <v>657</v>
      </c>
    </row>
    <row r="24" s="179" customFormat="1" ht="57.95" customHeight="1" spans="1:32">
      <c r="A24" s="199" t="s">
        <v>1632</v>
      </c>
      <c r="B24" s="194"/>
      <c r="C24" s="194"/>
      <c r="D24" s="194"/>
      <c r="E24" s="194"/>
      <c r="F24" s="194"/>
      <c r="G24" s="194"/>
      <c r="H24" s="194"/>
      <c r="I24" s="194"/>
      <c r="J24" s="221"/>
      <c r="K24" s="229"/>
      <c r="L24" s="223">
        <f>SUM(L25:L28)</f>
        <v>6348</v>
      </c>
      <c r="M24" s="230"/>
      <c r="N24" s="231"/>
      <c r="O24" s="231"/>
      <c r="P24" s="231"/>
      <c r="Q24" s="231"/>
      <c r="R24" s="231"/>
      <c r="S24" s="231"/>
      <c r="T24" s="231"/>
      <c r="U24" s="231"/>
      <c r="V24" s="231"/>
      <c r="W24" s="231"/>
      <c r="X24" s="231"/>
      <c r="Y24" s="231"/>
      <c r="Z24" s="231"/>
      <c r="AA24" s="231"/>
      <c r="AB24" s="231"/>
      <c r="AC24" s="231"/>
      <c r="AD24" s="231"/>
      <c r="AE24" s="259"/>
      <c r="AF24" s="254"/>
    </row>
    <row r="25" s="180" customFormat="1" ht="114" customHeight="1" outlineLevel="1" spans="1:33">
      <c r="A25" s="195">
        <v>14</v>
      </c>
      <c r="B25" s="196" t="s">
        <v>1633</v>
      </c>
      <c r="C25" s="196" t="s">
        <v>1634</v>
      </c>
      <c r="D25" s="197" t="s">
        <v>1521</v>
      </c>
      <c r="E25" s="201" t="s">
        <v>1635</v>
      </c>
      <c r="F25" s="196" t="s">
        <v>1636</v>
      </c>
      <c r="G25" s="196" t="s">
        <v>1616</v>
      </c>
      <c r="H25" s="195" t="s">
        <v>1573</v>
      </c>
      <c r="I25" s="196" t="s">
        <v>1610</v>
      </c>
      <c r="J25" s="42" t="s">
        <v>1637</v>
      </c>
      <c r="K25" s="196" t="s">
        <v>1576</v>
      </c>
      <c r="L25" s="226">
        <v>948</v>
      </c>
      <c r="M25" s="42" t="s">
        <v>1638</v>
      </c>
      <c r="N25" s="227" t="s">
        <v>1639</v>
      </c>
      <c r="O25" s="227" t="s">
        <v>1639</v>
      </c>
      <c r="P25" s="227" t="s">
        <v>1639</v>
      </c>
      <c r="Q25" s="227" t="s">
        <v>1639</v>
      </c>
      <c r="R25" s="227" t="s">
        <v>1639</v>
      </c>
      <c r="S25" s="227" t="s">
        <v>1639</v>
      </c>
      <c r="T25" s="227" t="s">
        <v>1639</v>
      </c>
      <c r="U25" s="227" t="s">
        <v>1639</v>
      </c>
      <c r="V25" s="227" t="s">
        <v>1639</v>
      </c>
      <c r="W25" s="227" t="s">
        <v>1639</v>
      </c>
      <c r="X25" s="227" t="s">
        <v>1639</v>
      </c>
      <c r="Y25" s="227" t="s">
        <v>1639</v>
      </c>
      <c r="Z25" s="227" t="s">
        <v>1639</v>
      </c>
      <c r="AA25" s="227" t="s">
        <v>1639</v>
      </c>
      <c r="AB25" s="232"/>
      <c r="AC25" s="260"/>
      <c r="AD25" s="260"/>
      <c r="AE25" s="131" t="s">
        <v>1640</v>
      </c>
      <c r="AF25" s="180" t="s">
        <v>1612</v>
      </c>
      <c r="AG25" s="180" t="s">
        <v>1613</v>
      </c>
    </row>
    <row r="26" s="180" customFormat="1" ht="114" customHeight="1" outlineLevel="1" spans="1:31">
      <c r="A26" s="195">
        <v>15</v>
      </c>
      <c r="B26" s="42" t="s">
        <v>1641</v>
      </c>
      <c r="C26" s="196" t="s">
        <v>1634</v>
      </c>
      <c r="D26" s="197" t="s">
        <v>1521</v>
      </c>
      <c r="E26" s="201" t="s">
        <v>1635</v>
      </c>
      <c r="F26" s="196" t="s">
        <v>1636</v>
      </c>
      <c r="G26" s="196" t="s">
        <v>1642</v>
      </c>
      <c r="H26" s="195" t="s">
        <v>1573</v>
      </c>
      <c r="I26" s="196" t="s">
        <v>1610</v>
      </c>
      <c r="J26" s="42" t="s">
        <v>1643</v>
      </c>
      <c r="K26" s="196" t="s">
        <v>1576</v>
      </c>
      <c r="L26" s="226">
        <v>1800</v>
      </c>
      <c r="M26" s="42" t="s">
        <v>1638</v>
      </c>
      <c r="N26" s="227" t="s">
        <v>1639</v>
      </c>
      <c r="O26" s="227" t="s">
        <v>1639</v>
      </c>
      <c r="P26" s="227" t="s">
        <v>1639</v>
      </c>
      <c r="Q26" s="227" t="s">
        <v>1639</v>
      </c>
      <c r="R26" s="249">
        <v>45474</v>
      </c>
      <c r="S26" s="227" t="s">
        <v>1639</v>
      </c>
      <c r="T26" s="227" t="s">
        <v>1639</v>
      </c>
      <c r="U26" s="249">
        <v>45352</v>
      </c>
      <c r="V26" s="249">
        <v>45505</v>
      </c>
      <c r="W26" s="249">
        <v>45536</v>
      </c>
      <c r="X26" s="249">
        <v>45566</v>
      </c>
      <c r="Y26" s="249">
        <v>45566</v>
      </c>
      <c r="Z26" s="249">
        <v>45597</v>
      </c>
      <c r="AA26" s="249">
        <v>45627</v>
      </c>
      <c r="AB26" s="232"/>
      <c r="AC26" s="260"/>
      <c r="AD26" s="260"/>
      <c r="AE26" s="131" t="s">
        <v>1644</v>
      </c>
    </row>
    <row r="27" s="180" customFormat="1" ht="132.95" customHeight="1" outlineLevel="1" spans="1:33">
      <c r="A27" s="195">
        <v>16</v>
      </c>
      <c r="B27" s="42" t="s">
        <v>1645</v>
      </c>
      <c r="C27" s="196" t="s">
        <v>1634</v>
      </c>
      <c r="D27" s="197" t="s">
        <v>1521</v>
      </c>
      <c r="E27" s="201" t="s">
        <v>1635</v>
      </c>
      <c r="F27" s="196" t="s">
        <v>1636</v>
      </c>
      <c r="G27" s="196" t="s">
        <v>1646</v>
      </c>
      <c r="H27" s="195" t="s">
        <v>1573</v>
      </c>
      <c r="I27" s="196" t="s">
        <v>1610</v>
      </c>
      <c r="J27" s="42" t="s">
        <v>1643</v>
      </c>
      <c r="K27" s="196" t="s">
        <v>1576</v>
      </c>
      <c r="L27" s="226">
        <v>1800</v>
      </c>
      <c r="M27" s="42" t="s">
        <v>1647</v>
      </c>
      <c r="N27" s="227" t="s">
        <v>1639</v>
      </c>
      <c r="O27" s="227" t="s">
        <v>1639</v>
      </c>
      <c r="P27" s="227" t="s">
        <v>1639</v>
      </c>
      <c r="Q27" s="250"/>
      <c r="R27" s="250"/>
      <c r="S27" s="250"/>
      <c r="T27" s="250"/>
      <c r="U27" s="250"/>
      <c r="V27" s="250"/>
      <c r="W27" s="250"/>
      <c r="X27" s="249"/>
      <c r="Y27" s="249"/>
      <c r="Z27" s="249"/>
      <c r="AA27" s="249"/>
      <c r="AB27" s="232"/>
      <c r="AC27" s="260"/>
      <c r="AD27" s="260"/>
      <c r="AE27" s="131" t="s">
        <v>1644</v>
      </c>
      <c r="AF27" s="180" t="s">
        <v>1612</v>
      </c>
      <c r="AG27" s="180" t="s">
        <v>1613</v>
      </c>
    </row>
    <row r="28" s="180" customFormat="1" ht="138" customHeight="1" outlineLevel="1" spans="1:33">
      <c r="A28" s="195">
        <v>17</v>
      </c>
      <c r="B28" s="42" t="s">
        <v>1648</v>
      </c>
      <c r="C28" s="196" t="s">
        <v>1634</v>
      </c>
      <c r="D28" s="197" t="s">
        <v>1521</v>
      </c>
      <c r="E28" s="201" t="s">
        <v>1635</v>
      </c>
      <c r="F28" s="196" t="s">
        <v>1636</v>
      </c>
      <c r="G28" s="196" t="s">
        <v>1649</v>
      </c>
      <c r="H28" s="195" t="s">
        <v>1573</v>
      </c>
      <c r="I28" s="196" t="s">
        <v>1610</v>
      </c>
      <c r="J28" s="42" t="s">
        <v>1643</v>
      </c>
      <c r="K28" s="196" t="s">
        <v>1576</v>
      </c>
      <c r="L28" s="226">
        <v>1800</v>
      </c>
      <c r="M28" s="42" t="s">
        <v>1647</v>
      </c>
      <c r="N28" s="227" t="s">
        <v>1639</v>
      </c>
      <c r="O28" s="227" t="s">
        <v>1639</v>
      </c>
      <c r="P28" s="227" t="s">
        <v>1639</v>
      </c>
      <c r="Q28" s="232"/>
      <c r="R28" s="227"/>
      <c r="S28" s="227"/>
      <c r="T28" s="232"/>
      <c r="U28" s="227"/>
      <c r="V28" s="227"/>
      <c r="W28" s="227"/>
      <c r="X28" s="227"/>
      <c r="Y28" s="227"/>
      <c r="Z28" s="227"/>
      <c r="AA28" s="227"/>
      <c r="AB28" s="227"/>
      <c r="AC28" s="260"/>
      <c r="AD28" s="260"/>
      <c r="AE28" s="131" t="s">
        <v>1650</v>
      </c>
      <c r="AF28" s="180" t="s">
        <v>1612</v>
      </c>
      <c r="AG28" s="180" t="s">
        <v>1613</v>
      </c>
    </row>
    <row r="29" s="180" customFormat="1" ht="80.1" customHeight="1" outlineLevel="1" spans="1:31">
      <c r="A29" s="194" t="s">
        <v>1651</v>
      </c>
      <c r="B29" s="194"/>
      <c r="C29" s="194"/>
      <c r="D29" s="194"/>
      <c r="E29" s="194"/>
      <c r="F29" s="194"/>
      <c r="G29" s="194"/>
      <c r="H29" s="194"/>
      <c r="I29" s="194"/>
      <c r="J29" s="221"/>
      <c r="K29" s="229"/>
      <c r="L29" s="223">
        <v>12750</v>
      </c>
      <c r="M29" s="234"/>
      <c r="N29" s="235"/>
      <c r="O29" s="235"/>
      <c r="P29" s="235"/>
      <c r="Q29" s="235"/>
      <c r="R29" s="235"/>
      <c r="S29" s="235"/>
      <c r="T29" s="235"/>
      <c r="U29" s="235"/>
      <c r="V29" s="235"/>
      <c r="W29" s="235"/>
      <c r="X29" s="235"/>
      <c r="Y29" s="235"/>
      <c r="Z29" s="235"/>
      <c r="AA29" s="235"/>
      <c r="AB29" s="235"/>
      <c r="AC29" s="235"/>
      <c r="AD29" s="235"/>
      <c r="AE29" s="222"/>
    </row>
    <row r="30" s="180" customFormat="1" ht="84" customHeight="1" outlineLevel="1" spans="1:33">
      <c r="A30" s="195">
        <v>18</v>
      </c>
      <c r="B30" s="42" t="s">
        <v>1652</v>
      </c>
      <c r="C30" s="196" t="s">
        <v>1626</v>
      </c>
      <c r="D30" s="197" t="s">
        <v>1653</v>
      </c>
      <c r="E30" s="201" t="s">
        <v>1654</v>
      </c>
      <c r="F30" s="196" t="s">
        <v>1655</v>
      </c>
      <c r="G30" s="202" t="s">
        <v>1656</v>
      </c>
      <c r="H30" s="195" t="s">
        <v>1573</v>
      </c>
      <c r="I30" s="196" t="s">
        <v>1610</v>
      </c>
      <c r="J30" s="42" t="s">
        <v>1657</v>
      </c>
      <c r="K30" s="196">
        <v>2025</v>
      </c>
      <c r="L30" s="226">
        <v>12750</v>
      </c>
      <c r="M30" s="42" t="s">
        <v>1658</v>
      </c>
      <c r="N30" s="232" t="s">
        <v>1578</v>
      </c>
      <c r="O30" s="232">
        <v>45413</v>
      </c>
      <c r="P30" s="232">
        <v>45444</v>
      </c>
      <c r="Q30" s="232">
        <v>45505</v>
      </c>
      <c r="R30" s="232">
        <v>45536</v>
      </c>
      <c r="S30" s="232">
        <v>45323</v>
      </c>
      <c r="T30" s="232">
        <v>45474</v>
      </c>
      <c r="U30" s="232">
        <v>45444</v>
      </c>
      <c r="V30" s="232">
        <v>45536</v>
      </c>
      <c r="W30" s="227" t="s">
        <v>1578</v>
      </c>
      <c r="X30" s="232">
        <v>45566</v>
      </c>
      <c r="Y30" s="232">
        <v>45597</v>
      </c>
      <c r="Z30" s="232">
        <v>45627</v>
      </c>
      <c r="AA30" s="232"/>
      <c r="AB30" s="232"/>
      <c r="AC30" s="232"/>
      <c r="AD30" s="232"/>
      <c r="AE30" s="195" t="s">
        <v>1659</v>
      </c>
      <c r="AG30" s="180" t="s">
        <v>1613</v>
      </c>
    </row>
    <row r="31" s="179" customFormat="1" ht="54" customHeight="1" spans="1:32">
      <c r="A31" s="194" t="s">
        <v>1660</v>
      </c>
      <c r="B31" s="194"/>
      <c r="C31" s="194"/>
      <c r="D31" s="194"/>
      <c r="E31" s="194"/>
      <c r="F31" s="194"/>
      <c r="G31" s="194"/>
      <c r="H31" s="194"/>
      <c r="I31" s="194"/>
      <c r="J31" s="221"/>
      <c r="K31" s="229"/>
      <c r="L31" s="223">
        <f>SUM(L32:L38)</f>
        <v>92483.97</v>
      </c>
      <c r="M31" s="230"/>
      <c r="N31" s="231"/>
      <c r="O31" s="231"/>
      <c r="P31" s="231"/>
      <c r="Q31" s="231"/>
      <c r="R31" s="231"/>
      <c r="S31" s="231"/>
      <c r="T31" s="231"/>
      <c r="U31" s="231"/>
      <c r="V31" s="231"/>
      <c r="W31" s="231"/>
      <c r="X31" s="231"/>
      <c r="Y31" s="231"/>
      <c r="Z31" s="231"/>
      <c r="AA31" s="231"/>
      <c r="AB31" s="231"/>
      <c r="AC31" s="231"/>
      <c r="AD31" s="231"/>
      <c r="AE31" s="259"/>
      <c r="AF31" s="254"/>
    </row>
    <row r="32" s="180" customFormat="1" ht="105.95" customHeight="1" outlineLevel="1" spans="1:33">
      <c r="A32" s="195">
        <v>19</v>
      </c>
      <c r="B32" s="42" t="s">
        <v>1661</v>
      </c>
      <c r="C32" s="196" t="s">
        <v>1662</v>
      </c>
      <c r="D32" s="196" t="s">
        <v>1663</v>
      </c>
      <c r="E32" s="201" t="s">
        <v>1664</v>
      </c>
      <c r="F32" s="201" t="s">
        <v>1665</v>
      </c>
      <c r="G32" s="201" t="s">
        <v>1642</v>
      </c>
      <c r="H32" s="195" t="s">
        <v>1573</v>
      </c>
      <c r="I32" s="196" t="s">
        <v>1610</v>
      </c>
      <c r="J32" s="200" t="s">
        <v>1666</v>
      </c>
      <c r="K32" s="196" t="s">
        <v>1583</v>
      </c>
      <c r="L32" s="226">
        <v>25316.3</v>
      </c>
      <c r="M32" s="200" t="s">
        <v>1638</v>
      </c>
      <c r="N32" s="227" t="s">
        <v>1578</v>
      </c>
      <c r="O32" s="232" t="s">
        <v>1578</v>
      </c>
      <c r="P32" s="232" t="s">
        <v>1578</v>
      </c>
      <c r="Q32" s="232" t="s">
        <v>1578</v>
      </c>
      <c r="R32" s="232">
        <v>45292</v>
      </c>
      <c r="S32" s="232" t="s">
        <v>1578</v>
      </c>
      <c r="T32" s="227" t="s">
        <v>1578</v>
      </c>
      <c r="U32" s="232" t="s">
        <v>1578</v>
      </c>
      <c r="V32" s="232">
        <v>45352</v>
      </c>
      <c r="W32" s="232">
        <v>45352</v>
      </c>
      <c r="X32" s="232">
        <v>45413</v>
      </c>
      <c r="Y32" s="232">
        <v>45474</v>
      </c>
      <c r="Z32" s="232">
        <v>45566</v>
      </c>
      <c r="AA32" s="232">
        <v>45627</v>
      </c>
      <c r="AB32" s="232"/>
      <c r="AC32" s="232"/>
      <c r="AD32" s="232"/>
      <c r="AE32" s="195" t="s">
        <v>1659</v>
      </c>
      <c r="AF32" s="180" t="s">
        <v>1612</v>
      </c>
      <c r="AG32" s="180" t="s">
        <v>1613</v>
      </c>
    </row>
    <row r="33" s="180" customFormat="1" ht="86.1" customHeight="1" outlineLevel="1" spans="1:33">
      <c r="A33" s="195">
        <v>20</v>
      </c>
      <c r="B33" s="42" t="s">
        <v>1667</v>
      </c>
      <c r="C33" s="196" t="s">
        <v>1668</v>
      </c>
      <c r="D33" s="196" t="s">
        <v>1663</v>
      </c>
      <c r="E33" s="201" t="s">
        <v>1664</v>
      </c>
      <c r="F33" s="201" t="s">
        <v>1655</v>
      </c>
      <c r="G33" s="203" t="s">
        <v>158</v>
      </c>
      <c r="H33" s="195" t="s">
        <v>1573</v>
      </c>
      <c r="I33" s="196" t="s">
        <v>1610</v>
      </c>
      <c r="J33" s="200" t="s">
        <v>1669</v>
      </c>
      <c r="K33" s="196" t="s">
        <v>1583</v>
      </c>
      <c r="L33" s="226">
        <v>19610</v>
      </c>
      <c r="M33" s="200" t="s">
        <v>1638</v>
      </c>
      <c r="N33" s="227" t="s">
        <v>1578</v>
      </c>
      <c r="O33" s="232" t="s">
        <v>1578</v>
      </c>
      <c r="P33" s="232" t="s">
        <v>1578</v>
      </c>
      <c r="Q33" s="232">
        <v>45292</v>
      </c>
      <c r="R33" s="232">
        <v>45292</v>
      </c>
      <c r="S33" s="232" t="s">
        <v>1578</v>
      </c>
      <c r="T33" s="227" t="s">
        <v>1578</v>
      </c>
      <c r="U33" s="232">
        <v>45352</v>
      </c>
      <c r="V33" s="232">
        <v>45352</v>
      </c>
      <c r="W33" s="227" t="s">
        <v>1578</v>
      </c>
      <c r="X33" s="232">
        <v>45352</v>
      </c>
      <c r="Y33" s="232">
        <v>45444</v>
      </c>
      <c r="Z33" s="232">
        <v>45566</v>
      </c>
      <c r="AA33" s="232">
        <v>45627</v>
      </c>
      <c r="AB33" s="232"/>
      <c r="AC33" s="232"/>
      <c r="AD33" s="232"/>
      <c r="AE33" s="195"/>
      <c r="AF33" s="180" t="s">
        <v>1612</v>
      </c>
      <c r="AG33" s="180" t="s">
        <v>1613</v>
      </c>
    </row>
    <row r="34" s="180" customFormat="1" ht="86.1" customHeight="1" outlineLevel="1" spans="1:33">
      <c r="A34" s="195">
        <v>21</v>
      </c>
      <c r="B34" s="42" t="s">
        <v>1670</v>
      </c>
      <c r="C34" s="196" t="s">
        <v>1671</v>
      </c>
      <c r="D34" s="196" t="s">
        <v>1663</v>
      </c>
      <c r="E34" s="201" t="s">
        <v>1664</v>
      </c>
      <c r="F34" s="201" t="s">
        <v>1655</v>
      </c>
      <c r="G34" s="203" t="s">
        <v>158</v>
      </c>
      <c r="H34" s="195" t="s">
        <v>1573</v>
      </c>
      <c r="I34" s="196" t="s">
        <v>1610</v>
      </c>
      <c r="J34" s="200" t="s">
        <v>1672</v>
      </c>
      <c r="K34" s="196" t="s">
        <v>1583</v>
      </c>
      <c r="L34" s="226">
        <v>4032</v>
      </c>
      <c r="M34" s="200" t="s">
        <v>1638</v>
      </c>
      <c r="N34" s="227" t="s">
        <v>1578</v>
      </c>
      <c r="O34" s="227" t="s">
        <v>1578</v>
      </c>
      <c r="P34" s="227" t="s">
        <v>1578</v>
      </c>
      <c r="Q34" s="232">
        <v>45352</v>
      </c>
      <c r="R34" s="232">
        <v>45413</v>
      </c>
      <c r="S34" s="227" t="s">
        <v>1578</v>
      </c>
      <c r="T34" s="227" t="s">
        <v>1578</v>
      </c>
      <c r="U34" s="227" t="s">
        <v>1578</v>
      </c>
      <c r="V34" s="232">
        <v>45413</v>
      </c>
      <c r="W34" s="227" t="s">
        <v>1578</v>
      </c>
      <c r="X34" s="249">
        <v>45444</v>
      </c>
      <c r="Y34" s="249">
        <v>45505</v>
      </c>
      <c r="Z34" s="232">
        <v>45536</v>
      </c>
      <c r="AA34" s="232">
        <v>45627</v>
      </c>
      <c r="AB34" s="232"/>
      <c r="AC34" s="232"/>
      <c r="AD34" s="232"/>
      <c r="AE34" s="195" t="s">
        <v>1659</v>
      </c>
      <c r="AF34" s="180" t="s">
        <v>1612</v>
      </c>
      <c r="AG34" s="180" t="s">
        <v>1613</v>
      </c>
    </row>
    <row r="35" s="180" customFormat="1" ht="86.1" customHeight="1" outlineLevel="1" spans="1:33">
      <c r="A35" s="195">
        <v>22</v>
      </c>
      <c r="B35" s="42" t="s">
        <v>1673</v>
      </c>
      <c r="C35" s="196" t="s">
        <v>1674</v>
      </c>
      <c r="D35" s="196" t="s">
        <v>1663</v>
      </c>
      <c r="E35" s="201" t="s">
        <v>1664</v>
      </c>
      <c r="F35" s="201" t="s">
        <v>1655</v>
      </c>
      <c r="G35" s="203" t="s">
        <v>158</v>
      </c>
      <c r="H35" s="201" t="s">
        <v>1573</v>
      </c>
      <c r="I35" s="196" t="s">
        <v>1610</v>
      </c>
      <c r="J35" s="200" t="s">
        <v>1675</v>
      </c>
      <c r="K35" s="201" t="s">
        <v>1621</v>
      </c>
      <c r="L35" s="226">
        <v>17000</v>
      </c>
      <c r="M35" s="200" t="s">
        <v>1638</v>
      </c>
      <c r="N35" s="232">
        <v>45292</v>
      </c>
      <c r="O35" s="232">
        <v>45323</v>
      </c>
      <c r="P35" s="232">
        <v>45383</v>
      </c>
      <c r="Q35" s="232">
        <v>45444</v>
      </c>
      <c r="R35" s="232">
        <v>45474</v>
      </c>
      <c r="S35" s="232">
        <v>45323</v>
      </c>
      <c r="T35" s="232">
        <v>45323</v>
      </c>
      <c r="U35" s="232">
        <v>45352</v>
      </c>
      <c r="V35" s="232">
        <v>45474</v>
      </c>
      <c r="W35" s="232">
        <v>45474</v>
      </c>
      <c r="X35" s="232">
        <v>45505</v>
      </c>
      <c r="Y35" s="232">
        <v>45536</v>
      </c>
      <c r="Z35" s="232">
        <v>45597</v>
      </c>
      <c r="AA35" s="232">
        <v>45627</v>
      </c>
      <c r="AB35" s="232"/>
      <c r="AC35" s="232"/>
      <c r="AD35" s="232"/>
      <c r="AE35" s="226"/>
      <c r="AF35" s="180" t="s">
        <v>1612</v>
      </c>
      <c r="AG35" s="180" t="s">
        <v>1613</v>
      </c>
    </row>
    <row r="36" s="180" customFormat="1" ht="86.1" customHeight="1" outlineLevel="1" spans="1:33">
      <c r="A36" s="195">
        <v>23</v>
      </c>
      <c r="B36" s="42" t="s">
        <v>1676</v>
      </c>
      <c r="C36" s="196" t="s">
        <v>1677</v>
      </c>
      <c r="D36" s="196" t="s">
        <v>1663</v>
      </c>
      <c r="E36" s="201" t="s">
        <v>1664</v>
      </c>
      <c r="F36" s="201" t="s">
        <v>1655</v>
      </c>
      <c r="G36" s="196" t="s">
        <v>1597</v>
      </c>
      <c r="H36" s="195" t="s">
        <v>1573</v>
      </c>
      <c r="I36" s="196" t="s">
        <v>1610</v>
      </c>
      <c r="J36" s="42" t="s">
        <v>1678</v>
      </c>
      <c r="K36" s="196" t="s">
        <v>1583</v>
      </c>
      <c r="L36" s="226">
        <v>8000</v>
      </c>
      <c r="M36" s="200" t="s">
        <v>1638</v>
      </c>
      <c r="N36" s="232">
        <v>45352</v>
      </c>
      <c r="O36" s="232">
        <v>45383</v>
      </c>
      <c r="P36" s="232">
        <v>45383</v>
      </c>
      <c r="Q36" s="232">
        <v>45413</v>
      </c>
      <c r="R36" s="232">
        <v>45474</v>
      </c>
      <c r="S36" s="232">
        <v>45383</v>
      </c>
      <c r="T36" s="232">
        <v>45383</v>
      </c>
      <c r="U36" s="232">
        <v>45444</v>
      </c>
      <c r="V36" s="232">
        <v>45474</v>
      </c>
      <c r="W36" s="232">
        <v>45505</v>
      </c>
      <c r="X36" s="232">
        <v>45474</v>
      </c>
      <c r="Y36" s="232">
        <v>45536</v>
      </c>
      <c r="Z36" s="232">
        <v>45597</v>
      </c>
      <c r="AA36" s="232">
        <v>45627</v>
      </c>
      <c r="AB36" s="232"/>
      <c r="AC36" s="232"/>
      <c r="AD36" s="232"/>
      <c r="AE36" s="226"/>
      <c r="AF36" s="180" t="s">
        <v>1612</v>
      </c>
      <c r="AG36" s="180" t="s">
        <v>1613</v>
      </c>
    </row>
    <row r="37" s="180" customFormat="1" ht="176.1" customHeight="1" outlineLevel="1" spans="1:33">
      <c r="A37" s="195">
        <v>24</v>
      </c>
      <c r="B37" s="42" t="s">
        <v>1679</v>
      </c>
      <c r="C37" s="197" t="s">
        <v>1680</v>
      </c>
      <c r="D37" s="196" t="s">
        <v>1663</v>
      </c>
      <c r="E37" s="201" t="s">
        <v>1664</v>
      </c>
      <c r="F37" s="201" t="s">
        <v>1655</v>
      </c>
      <c r="G37" s="203" t="s">
        <v>158</v>
      </c>
      <c r="H37" s="201" t="s">
        <v>1573</v>
      </c>
      <c r="I37" s="196" t="s">
        <v>1610</v>
      </c>
      <c r="J37" s="200" t="s">
        <v>1681</v>
      </c>
      <c r="K37" s="196" t="s">
        <v>1583</v>
      </c>
      <c r="L37" s="226">
        <v>4525.67</v>
      </c>
      <c r="M37" s="200" t="s">
        <v>1638</v>
      </c>
      <c r="N37" s="232">
        <v>45292</v>
      </c>
      <c r="O37" s="232">
        <v>45323</v>
      </c>
      <c r="P37" s="232">
        <v>45383</v>
      </c>
      <c r="Q37" s="232">
        <v>45444</v>
      </c>
      <c r="R37" s="232">
        <v>45474</v>
      </c>
      <c r="S37" s="232">
        <v>45323</v>
      </c>
      <c r="T37" s="232">
        <v>45323</v>
      </c>
      <c r="U37" s="232">
        <v>45352</v>
      </c>
      <c r="V37" s="232">
        <v>45474</v>
      </c>
      <c r="W37" s="232">
        <v>45474</v>
      </c>
      <c r="X37" s="232">
        <v>45505</v>
      </c>
      <c r="Y37" s="232">
        <v>45536</v>
      </c>
      <c r="Z37" s="232">
        <v>45597</v>
      </c>
      <c r="AA37" s="232">
        <v>45627</v>
      </c>
      <c r="AB37" s="232"/>
      <c r="AC37" s="232"/>
      <c r="AD37" s="232"/>
      <c r="AE37" s="226" t="s">
        <v>1682</v>
      </c>
      <c r="AG37" s="180" t="s">
        <v>1613</v>
      </c>
    </row>
    <row r="38" s="180" customFormat="1" ht="114" customHeight="1" outlineLevel="1" spans="1:31">
      <c r="A38" s="195">
        <v>25</v>
      </c>
      <c r="B38" s="42" t="s">
        <v>1683</v>
      </c>
      <c r="C38" s="201" t="s">
        <v>1684</v>
      </c>
      <c r="D38" s="201" t="s">
        <v>1663</v>
      </c>
      <c r="E38" s="201" t="s">
        <v>1664</v>
      </c>
      <c r="F38" s="201" t="s">
        <v>1655</v>
      </c>
      <c r="G38" s="197" t="s">
        <v>1069</v>
      </c>
      <c r="H38" s="201" t="s">
        <v>1573</v>
      </c>
      <c r="I38" s="201" t="s">
        <v>1610</v>
      </c>
      <c r="J38" s="200" t="s">
        <v>1685</v>
      </c>
      <c r="K38" s="196" t="s">
        <v>1576</v>
      </c>
      <c r="L38" s="226">
        <v>14000</v>
      </c>
      <c r="M38" s="200" t="s">
        <v>1638</v>
      </c>
      <c r="N38" s="227" t="s">
        <v>1578</v>
      </c>
      <c r="O38" s="227" t="s">
        <v>1578</v>
      </c>
      <c r="P38" s="227" t="s">
        <v>1578</v>
      </c>
      <c r="Q38" s="232">
        <v>45352</v>
      </c>
      <c r="R38" s="232">
        <v>45413</v>
      </c>
      <c r="S38" s="227" t="s">
        <v>1578</v>
      </c>
      <c r="T38" s="227" t="s">
        <v>1578</v>
      </c>
      <c r="U38" s="227" t="s">
        <v>1578</v>
      </c>
      <c r="V38" s="232">
        <v>45413</v>
      </c>
      <c r="W38" s="227" t="s">
        <v>1578</v>
      </c>
      <c r="X38" s="249">
        <v>45444</v>
      </c>
      <c r="Y38" s="249">
        <v>45505</v>
      </c>
      <c r="Z38" s="232">
        <v>45536</v>
      </c>
      <c r="AA38" s="232">
        <v>45627</v>
      </c>
      <c r="AB38" s="232"/>
      <c r="AC38" s="232"/>
      <c r="AD38" s="232"/>
      <c r="AE38" s="226"/>
    </row>
    <row r="39" s="180" customFormat="1" ht="81.95" customHeight="1" outlineLevel="1" spans="1:31">
      <c r="A39" s="194" t="s">
        <v>1686</v>
      </c>
      <c r="B39" s="194"/>
      <c r="C39" s="194"/>
      <c r="D39" s="194"/>
      <c r="E39" s="194"/>
      <c r="F39" s="194"/>
      <c r="G39" s="194"/>
      <c r="H39" s="194"/>
      <c r="I39" s="194"/>
      <c r="J39" s="221"/>
      <c r="K39" s="229"/>
      <c r="L39" s="223">
        <f>SUM(L40:L42)</f>
        <v>31985</v>
      </c>
      <c r="M39" s="230"/>
      <c r="N39" s="231"/>
      <c r="O39" s="231"/>
      <c r="P39" s="231"/>
      <c r="Q39" s="231"/>
      <c r="R39" s="231"/>
      <c r="S39" s="231"/>
      <c r="T39" s="231"/>
      <c r="U39" s="231"/>
      <c r="V39" s="231"/>
      <c r="W39" s="231"/>
      <c r="X39" s="231"/>
      <c r="Y39" s="231"/>
      <c r="Z39" s="231"/>
      <c r="AA39" s="231"/>
      <c r="AB39" s="231"/>
      <c r="AC39" s="231"/>
      <c r="AD39" s="231"/>
      <c r="AE39" s="259"/>
    </row>
    <row r="40" s="180" customFormat="1" ht="111.95" customHeight="1" outlineLevel="1" spans="1:31">
      <c r="A40" s="195">
        <v>26</v>
      </c>
      <c r="B40" s="42" t="s">
        <v>1687</v>
      </c>
      <c r="C40" s="197" t="s">
        <v>1051</v>
      </c>
      <c r="D40" s="204" t="s">
        <v>1688</v>
      </c>
      <c r="E40" s="205" t="s">
        <v>1689</v>
      </c>
      <c r="F40" s="205" t="s">
        <v>1690</v>
      </c>
      <c r="G40" s="197" t="s">
        <v>49</v>
      </c>
      <c r="H40" s="195" t="s">
        <v>1573</v>
      </c>
      <c r="I40" s="196" t="s">
        <v>1610</v>
      </c>
      <c r="J40" s="236" t="s">
        <v>1691</v>
      </c>
      <c r="K40" s="201">
        <v>2025</v>
      </c>
      <c r="L40" s="237">
        <v>5263</v>
      </c>
      <c r="M40" s="238" t="s">
        <v>1692</v>
      </c>
      <c r="N40" s="232" t="s">
        <v>1693</v>
      </c>
      <c r="O40" s="232" t="s">
        <v>1693</v>
      </c>
      <c r="P40" s="232" t="s">
        <v>1693</v>
      </c>
      <c r="Q40" s="232" t="s">
        <v>1693</v>
      </c>
      <c r="R40" s="232" t="s">
        <v>1693</v>
      </c>
      <c r="S40" s="232" t="s">
        <v>1693</v>
      </c>
      <c r="T40" s="232" t="s">
        <v>1693</v>
      </c>
      <c r="U40" s="232" t="s">
        <v>1693</v>
      </c>
      <c r="V40" s="232" t="s">
        <v>1693</v>
      </c>
      <c r="W40" s="232" t="s">
        <v>1693</v>
      </c>
      <c r="X40" s="232" t="s">
        <v>1693</v>
      </c>
      <c r="Y40" s="251">
        <v>45292</v>
      </c>
      <c r="Z40" s="251">
        <v>45292</v>
      </c>
      <c r="AA40" s="251">
        <v>45323</v>
      </c>
      <c r="AB40" s="251">
        <v>45352</v>
      </c>
      <c r="AC40" s="251">
        <v>45383</v>
      </c>
      <c r="AD40" s="251">
        <v>45413</v>
      </c>
      <c r="AE40" s="226"/>
    </row>
    <row r="41" s="180" customFormat="1" ht="111.95" customHeight="1" outlineLevel="1" spans="1:31">
      <c r="A41" s="195">
        <v>27</v>
      </c>
      <c r="B41" s="42" t="s">
        <v>1694</v>
      </c>
      <c r="C41" s="197" t="s">
        <v>1051</v>
      </c>
      <c r="D41" s="204" t="s">
        <v>1688</v>
      </c>
      <c r="E41" s="205" t="s">
        <v>1689</v>
      </c>
      <c r="F41" s="205" t="s">
        <v>1690</v>
      </c>
      <c r="G41" s="197" t="s">
        <v>49</v>
      </c>
      <c r="H41" s="195" t="s">
        <v>1573</v>
      </c>
      <c r="I41" s="196" t="s">
        <v>1610</v>
      </c>
      <c r="J41" s="239" t="s">
        <v>1695</v>
      </c>
      <c r="K41" s="201">
        <v>2025</v>
      </c>
      <c r="L41" s="240">
        <v>2317</v>
      </c>
      <c r="M41" s="238" t="s">
        <v>1696</v>
      </c>
      <c r="N41" s="232" t="s">
        <v>1693</v>
      </c>
      <c r="O41" s="232" t="s">
        <v>1693</v>
      </c>
      <c r="P41" s="232" t="s">
        <v>1693</v>
      </c>
      <c r="Q41" s="232" t="s">
        <v>1693</v>
      </c>
      <c r="R41" s="232" t="s">
        <v>1693</v>
      </c>
      <c r="S41" s="232" t="s">
        <v>1693</v>
      </c>
      <c r="T41" s="232" t="s">
        <v>1693</v>
      </c>
      <c r="U41" s="232" t="s">
        <v>1693</v>
      </c>
      <c r="V41" s="232" t="s">
        <v>1693</v>
      </c>
      <c r="W41" s="232" t="s">
        <v>1693</v>
      </c>
      <c r="X41" s="232" t="s">
        <v>1693</v>
      </c>
      <c r="Y41" s="251">
        <v>45292</v>
      </c>
      <c r="Z41" s="251">
        <v>45292</v>
      </c>
      <c r="AA41" s="251">
        <v>45323</v>
      </c>
      <c r="AB41" s="251">
        <v>45352</v>
      </c>
      <c r="AC41" s="251">
        <v>45383</v>
      </c>
      <c r="AD41" s="251">
        <v>45413</v>
      </c>
      <c r="AE41" s="226"/>
    </row>
    <row r="42" s="180" customFormat="1" ht="111.95" customHeight="1" outlineLevel="1" spans="1:31">
      <c r="A42" s="195">
        <v>28</v>
      </c>
      <c r="B42" s="42" t="s">
        <v>1697</v>
      </c>
      <c r="C42" s="197" t="s">
        <v>1051</v>
      </c>
      <c r="D42" s="204" t="s">
        <v>1688</v>
      </c>
      <c r="E42" s="205" t="s">
        <v>1689</v>
      </c>
      <c r="F42" s="205" t="s">
        <v>1690</v>
      </c>
      <c r="G42" s="197" t="s">
        <v>49</v>
      </c>
      <c r="H42" s="195" t="s">
        <v>1573</v>
      </c>
      <c r="I42" s="196" t="s">
        <v>1610</v>
      </c>
      <c r="J42" s="239" t="s">
        <v>1698</v>
      </c>
      <c r="K42" s="201">
        <v>2025</v>
      </c>
      <c r="L42" s="240">
        <v>24405</v>
      </c>
      <c r="M42" s="241" t="s">
        <v>1699</v>
      </c>
      <c r="N42" s="232" t="s">
        <v>1693</v>
      </c>
      <c r="O42" s="232" t="s">
        <v>1693</v>
      </c>
      <c r="P42" s="232" t="s">
        <v>1693</v>
      </c>
      <c r="Q42" s="232" t="s">
        <v>1693</v>
      </c>
      <c r="R42" s="232" t="s">
        <v>1693</v>
      </c>
      <c r="S42" s="232" t="s">
        <v>1693</v>
      </c>
      <c r="T42" s="232" t="s">
        <v>1693</v>
      </c>
      <c r="U42" s="232" t="s">
        <v>1693</v>
      </c>
      <c r="V42" s="232" t="s">
        <v>1693</v>
      </c>
      <c r="W42" s="232" t="s">
        <v>1693</v>
      </c>
      <c r="X42" s="232" t="s">
        <v>1693</v>
      </c>
      <c r="Y42" s="251">
        <v>45292</v>
      </c>
      <c r="Z42" s="244" t="s">
        <v>1578</v>
      </c>
      <c r="AA42" s="244" t="s">
        <v>1578</v>
      </c>
      <c r="AB42" s="244" t="s">
        <v>1578</v>
      </c>
      <c r="AC42" s="244" t="s">
        <v>1578</v>
      </c>
      <c r="AD42" s="251">
        <v>45352</v>
      </c>
      <c r="AE42" s="226"/>
    </row>
    <row r="43" s="179" customFormat="1" ht="48.95" customHeight="1" spans="1:32">
      <c r="A43" s="194" t="s">
        <v>1700</v>
      </c>
      <c r="B43" s="194"/>
      <c r="C43" s="194"/>
      <c r="D43" s="194"/>
      <c r="E43" s="194"/>
      <c r="F43" s="194"/>
      <c r="G43" s="194"/>
      <c r="H43" s="194"/>
      <c r="I43" s="194"/>
      <c r="J43" s="221"/>
      <c r="K43" s="229"/>
      <c r="L43" s="223">
        <f>SUM(L44:L47)</f>
        <v>303665.8707</v>
      </c>
      <c r="M43" s="230"/>
      <c r="N43" s="231"/>
      <c r="O43" s="231"/>
      <c r="P43" s="231"/>
      <c r="Q43" s="231"/>
      <c r="R43" s="231"/>
      <c r="S43" s="231"/>
      <c r="T43" s="231"/>
      <c r="U43" s="231"/>
      <c r="V43" s="231"/>
      <c r="W43" s="231"/>
      <c r="X43" s="231"/>
      <c r="Y43" s="231"/>
      <c r="Z43" s="231"/>
      <c r="AA43" s="231"/>
      <c r="AB43" s="231"/>
      <c r="AC43" s="231"/>
      <c r="AD43" s="231"/>
      <c r="AE43" s="259"/>
      <c r="AF43" s="254"/>
    </row>
    <row r="44" s="180" customFormat="1" ht="116.1" customHeight="1" outlineLevel="1" spans="1:33">
      <c r="A44" s="195">
        <v>29</v>
      </c>
      <c r="B44" s="42" t="s">
        <v>1701</v>
      </c>
      <c r="C44" s="196" t="s">
        <v>1702</v>
      </c>
      <c r="D44" s="201" t="s">
        <v>1703</v>
      </c>
      <c r="E44" s="201" t="s">
        <v>1704</v>
      </c>
      <c r="F44" s="201" t="s">
        <v>1705</v>
      </c>
      <c r="G44" s="197" t="s">
        <v>49</v>
      </c>
      <c r="H44" s="195" t="s">
        <v>1573</v>
      </c>
      <c r="I44" s="196" t="s">
        <v>1610</v>
      </c>
      <c r="J44" s="242" t="s">
        <v>1706</v>
      </c>
      <c r="K44" s="196" t="s">
        <v>1583</v>
      </c>
      <c r="L44" s="226">
        <v>293853</v>
      </c>
      <c r="M44" s="42" t="s">
        <v>1577</v>
      </c>
      <c r="N44" s="202" t="s">
        <v>1707</v>
      </c>
      <c r="O44" s="227" t="s">
        <v>1639</v>
      </c>
      <c r="P44" s="227" t="s">
        <v>1639</v>
      </c>
      <c r="Q44" s="227" t="s">
        <v>1578</v>
      </c>
      <c r="R44" s="227" t="s">
        <v>1578</v>
      </c>
      <c r="S44" s="232">
        <v>45292</v>
      </c>
      <c r="T44" s="232">
        <v>45292</v>
      </c>
      <c r="U44" s="232">
        <v>45292</v>
      </c>
      <c r="V44" s="232">
        <v>45352</v>
      </c>
      <c r="W44" s="232">
        <v>45323</v>
      </c>
      <c r="X44" s="232">
        <v>45292</v>
      </c>
      <c r="Y44" s="232">
        <v>45323</v>
      </c>
      <c r="Z44" s="232">
        <v>45352</v>
      </c>
      <c r="AA44" s="232">
        <v>45474</v>
      </c>
      <c r="AB44" s="232">
        <v>45566</v>
      </c>
      <c r="AC44" s="232">
        <v>45597</v>
      </c>
      <c r="AD44" s="232">
        <v>45627</v>
      </c>
      <c r="AE44" s="195"/>
      <c r="AF44" s="180" t="s">
        <v>1708</v>
      </c>
      <c r="AG44" s="180" t="s">
        <v>1709</v>
      </c>
    </row>
    <row r="45" s="179" customFormat="1" ht="246.95" customHeight="1" spans="1:32">
      <c r="A45" s="195">
        <v>30</v>
      </c>
      <c r="B45" s="206" t="s">
        <v>1710</v>
      </c>
      <c r="C45" s="207" t="s">
        <v>1711</v>
      </c>
      <c r="D45" s="207" t="s">
        <v>1712</v>
      </c>
      <c r="E45" s="207" t="s">
        <v>1713</v>
      </c>
      <c r="F45" s="207" t="s">
        <v>1690</v>
      </c>
      <c r="G45" s="207" t="s">
        <v>1714</v>
      </c>
      <c r="H45" s="207" t="s">
        <v>1715</v>
      </c>
      <c r="I45" s="207" t="s">
        <v>1716</v>
      </c>
      <c r="J45" s="243" t="s">
        <v>1717</v>
      </c>
      <c r="K45" s="196" t="s">
        <v>1583</v>
      </c>
      <c r="L45" s="196">
        <v>4277.27</v>
      </c>
      <c r="M45" s="42" t="s">
        <v>1577</v>
      </c>
      <c r="N45" s="244" t="s">
        <v>1718</v>
      </c>
      <c r="O45" s="244" t="s">
        <v>1718</v>
      </c>
      <c r="P45" s="245" t="s">
        <v>1719</v>
      </c>
      <c r="Q45" s="245" t="s">
        <v>1719</v>
      </c>
      <c r="R45" s="245" t="s">
        <v>1719</v>
      </c>
      <c r="S45" s="245" t="s">
        <v>1719</v>
      </c>
      <c r="T45" s="245" t="s">
        <v>1719</v>
      </c>
      <c r="U45" s="251" t="s">
        <v>1693</v>
      </c>
      <c r="V45" s="251" t="s">
        <v>1693</v>
      </c>
      <c r="W45" s="251" t="s">
        <v>1693</v>
      </c>
      <c r="X45" s="251">
        <v>45383</v>
      </c>
      <c r="Y45" s="251">
        <v>45413</v>
      </c>
      <c r="Z45" s="251">
        <v>45474</v>
      </c>
      <c r="AA45" s="251">
        <v>45536</v>
      </c>
      <c r="AB45" s="251">
        <v>45566</v>
      </c>
      <c r="AC45" s="251">
        <v>45597</v>
      </c>
      <c r="AD45" s="251">
        <v>45627</v>
      </c>
      <c r="AE45" s="196"/>
      <c r="AF45" s="254"/>
    </row>
    <row r="46" s="179" customFormat="1" ht="87.95" customHeight="1" spans="1:32">
      <c r="A46" s="195">
        <v>31</v>
      </c>
      <c r="B46" s="206" t="s">
        <v>1720</v>
      </c>
      <c r="C46" s="207" t="s">
        <v>1721</v>
      </c>
      <c r="D46" s="207" t="s">
        <v>1712</v>
      </c>
      <c r="E46" s="207" t="s">
        <v>1713</v>
      </c>
      <c r="F46" s="207" t="s">
        <v>1690</v>
      </c>
      <c r="G46" s="207" t="s">
        <v>1722</v>
      </c>
      <c r="H46" s="207" t="s">
        <v>1715</v>
      </c>
      <c r="I46" s="207" t="s">
        <v>1716</v>
      </c>
      <c r="J46" s="242" t="s">
        <v>1723</v>
      </c>
      <c r="K46" s="196" t="s">
        <v>1583</v>
      </c>
      <c r="L46" s="196">
        <v>3741.9</v>
      </c>
      <c r="M46" s="42" t="s">
        <v>1577</v>
      </c>
      <c r="N46" s="244" t="s">
        <v>1718</v>
      </c>
      <c r="O46" s="246" t="s">
        <v>1724</v>
      </c>
      <c r="P46" s="227" t="s">
        <v>1639</v>
      </c>
      <c r="Q46" s="245" t="s">
        <v>1719</v>
      </c>
      <c r="R46" s="245" t="s">
        <v>1719</v>
      </c>
      <c r="S46" s="245" t="s">
        <v>1719</v>
      </c>
      <c r="T46" s="245" t="s">
        <v>1719</v>
      </c>
      <c r="U46" s="245" t="s">
        <v>1719</v>
      </c>
      <c r="V46" s="251" t="s">
        <v>1693</v>
      </c>
      <c r="W46" s="245" t="s">
        <v>1719</v>
      </c>
      <c r="X46" s="251">
        <v>45383</v>
      </c>
      <c r="Y46" s="251">
        <v>45413</v>
      </c>
      <c r="Z46" s="251">
        <v>45474</v>
      </c>
      <c r="AA46" s="251">
        <v>45536</v>
      </c>
      <c r="AB46" s="251">
        <v>45566</v>
      </c>
      <c r="AC46" s="251">
        <v>45597</v>
      </c>
      <c r="AD46" s="251">
        <v>45627</v>
      </c>
      <c r="AE46" s="196"/>
      <c r="AF46" s="254"/>
    </row>
    <row r="47" s="179" customFormat="1" ht="87.95" customHeight="1" spans="1:32">
      <c r="A47" s="195">
        <v>32</v>
      </c>
      <c r="B47" s="42" t="s">
        <v>1725</v>
      </c>
      <c r="C47" s="196" t="s">
        <v>1726</v>
      </c>
      <c r="D47" s="196" t="s">
        <v>1703</v>
      </c>
      <c r="E47" s="196" t="s">
        <v>1704</v>
      </c>
      <c r="F47" s="196" t="s">
        <v>1727</v>
      </c>
      <c r="G47" s="196" t="s">
        <v>1728</v>
      </c>
      <c r="H47" s="196" t="s">
        <v>1573</v>
      </c>
      <c r="I47" s="196" t="s">
        <v>1610</v>
      </c>
      <c r="J47" s="242" t="s">
        <v>1729</v>
      </c>
      <c r="K47" s="196" t="s">
        <v>1576</v>
      </c>
      <c r="L47" s="196">
        <v>1793.7007</v>
      </c>
      <c r="M47" s="196" t="s">
        <v>1577</v>
      </c>
      <c r="N47" s="202" t="s">
        <v>1707</v>
      </c>
      <c r="O47" s="232">
        <v>45292</v>
      </c>
      <c r="P47" s="232">
        <v>45292</v>
      </c>
      <c r="Q47" s="252">
        <v>45311</v>
      </c>
      <c r="R47" s="252" t="s">
        <v>1730</v>
      </c>
      <c r="S47" s="232">
        <v>45323</v>
      </c>
      <c r="T47" s="245" t="s">
        <v>1719</v>
      </c>
      <c r="U47" s="245" t="s">
        <v>1719</v>
      </c>
      <c r="V47" s="251" t="s">
        <v>1693</v>
      </c>
      <c r="W47" s="245" t="s">
        <v>1719</v>
      </c>
      <c r="X47" s="251">
        <v>45323</v>
      </c>
      <c r="Y47" s="251">
        <v>45323</v>
      </c>
      <c r="Z47" s="251">
        <v>45352</v>
      </c>
      <c r="AA47" s="251">
        <v>45352</v>
      </c>
      <c r="AB47" s="251">
        <v>45352</v>
      </c>
      <c r="AC47" s="251">
        <v>45383</v>
      </c>
      <c r="AD47" s="251">
        <v>45413</v>
      </c>
      <c r="AE47" s="196"/>
      <c r="AF47" s="254"/>
    </row>
    <row r="48" s="179" customFormat="1" ht="57" customHeight="1" spans="1:32">
      <c r="A48" s="194" t="s">
        <v>1731</v>
      </c>
      <c r="B48" s="194"/>
      <c r="C48" s="194"/>
      <c r="D48" s="194"/>
      <c r="E48" s="194"/>
      <c r="F48" s="194"/>
      <c r="G48" s="194"/>
      <c r="H48" s="194"/>
      <c r="I48" s="194"/>
      <c r="J48" s="221"/>
      <c r="K48" s="229"/>
      <c r="L48" s="223">
        <f>SUM(L49:L63)</f>
        <v>125773.76</v>
      </c>
      <c r="M48" s="230"/>
      <c r="N48" s="231"/>
      <c r="O48" s="231"/>
      <c r="P48" s="231"/>
      <c r="Q48" s="231"/>
      <c r="R48" s="231"/>
      <c r="S48" s="231"/>
      <c r="T48" s="231"/>
      <c r="U48" s="231"/>
      <c r="V48" s="231"/>
      <c r="W48" s="231"/>
      <c r="X48" s="231"/>
      <c r="Y48" s="231"/>
      <c r="Z48" s="231"/>
      <c r="AA48" s="231"/>
      <c r="AB48" s="231"/>
      <c r="AC48" s="231"/>
      <c r="AD48" s="231"/>
      <c r="AE48" s="259"/>
      <c r="AF48" s="254"/>
    </row>
    <row r="49" s="179" customFormat="1" ht="75" customHeight="1" spans="1:33">
      <c r="A49" s="195">
        <v>33</v>
      </c>
      <c r="B49" s="208" t="s">
        <v>1732</v>
      </c>
      <c r="C49" s="209" t="s">
        <v>1733</v>
      </c>
      <c r="D49" s="196" t="s">
        <v>1734</v>
      </c>
      <c r="E49" s="207" t="s">
        <v>1735</v>
      </c>
      <c r="F49" s="196" t="s">
        <v>1727</v>
      </c>
      <c r="G49" s="209" t="s">
        <v>1736</v>
      </c>
      <c r="H49" s="210" t="s">
        <v>1715</v>
      </c>
      <c r="I49" s="209" t="s">
        <v>1737</v>
      </c>
      <c r="J49" s="247" t="s">
        <v>1738</v>
      </c>
      <c r="K49" s="196" t="s">
        <v>1576</v>
      </c>
      <c r="L49" s="226">
        <v>25075.66</v>
      </c>
      <c r="M49" s="42" t="s">
        <v>1577</v>
      </c>
      <c r="N49" s="248">
        <v>45292</v>
      </c>
      <c r="O49" s="232">
        <v>45352</v>
      </c>
      <c r="P49" s="248">
        <v>45352</v>
      </c>
      <c r="Q49" s="232">
        <v>45383</v>
      </c>
      <c r="R49" s="248">
        <v>45413</v>
      </c>
      <c r="S49" s="232">
        <v>45413</v>
      </c>
      <c r="T49" s="248">
        <v>45413</v>
      </c>
      <c r="U49" s="232">
        <v>45444</v>
      </c>
      <c r="V49" s="248">
        <v>45474</v>
      </c>
      <c r="W49" s="209" t="s">
        <v>1739</v>
      </c>
      <c r="X49" s="248">
        <v>45474</v>
      </c>
      <c r="Y49" s="248">
        <v>45505</v>
      </c>
      <c r="Z49" s="248">
        <v>45536</v>
      </c>
      <c r="AA49" s="248">
        <v>45566</v>
      </c>
      <c r="AB49" s="248">
        <v>45566</v>
      </c>
      <c r="AC49" s="248">
        <v>45597</v>
      </c>
      <c r="AD49" s="248">
        <v>45627</v>
      </c>
      <c r="AE49" s="226"/>
      <c r="AF49" s="254"/>
      <c r="AG49" s="180" t="s">
        <v>1740</v>
      </c>
    </row>
    <row r="50" s="180" customFormat="1" ht="156.95" customHeight="1" outlineLevel="1" spans="1:33">
      <c r="A50" s="195">
        <v>34</v>
      </c>
      <c r="B50" s="42" t="s">
        <v>1741</v>
      </c>
      <c r="C50" s="197" t="s">
        <v>155</v>
      </c>
      <c r="D50" s="196" t="s">
        <v>1734</v>
      </c>
      <c r="E50" s="201" t="s">
        <v>1742</v>
      </c>
      <c r="F50" s="196" t="s">
        <v>1727</v>
      </c>
      <c r="G50" s="197" t="s">
        <v>471</v>
      </c>
      <c r="H50" s="195" t="s">
        <v>1573</v>
      </c>
      <c r="I50" s="196" t="s">
        <v>1610</v>
      </c>
      <c r="J50" s="247" t="s">
        <v>1743</v>
      </c>
      <c r="K50" s="196" t="s">
        <v>1576</v>
      </c>
      <c r="L50" s="226">
        <v>6382.85</v>
      </c>
      <c r="M50" s="42" t="s">
        <v>1577</v>
      </c>
      <c r="N50" s="232">
        <v>45292</v>
      </c>
      <c r="O50" s="232">
        <v>45323</v>
      </c>
      <c r="P50" s="232">
        <v>45323</v>
      </c>
      <c r="Q50" s="232">
        <v>45352</v>
      </c>
      <c r="R50" s="232">
        <v>45352</v>
      </c>
      <c r="S50" s="227" t="s">
        <v>1578</v>
      </c>
      <c r="T50" s="227" t="s">
        <v>1578</v>
      </c>
      <c r="U50" s="227" t="s">
        <v>1578</v>
      </c>
      <c r="V50" s="227" t="s">
        <v>1578</v>
      </c>
      <c r="W50" s="227" t="s">
        <v>1578</v>
      </c>
      <c r="X50" s="232">
        <v>45413</v>
      </c>
      <c r="Y50" s="232">
        <v>45444</v>
      </c>
      <c r="Z50" s="232">
        <v>45474</v>
      </c>
      <c r="AA50" s="232">
        <v>45505</v>
      </c>
      <c r="AB50" s="232">
        <v>45536</v>
      </c>
      <c r="AC50" s="232">
        <v>45597</v>
      </c>
      <c r="AD50" s="232">
        <v>45627</v>
      </c>
      <c r="AE50" s="195"/>
      <c r="AF50" s="180" t="s">
        <v>1612</v>
      </c>
      <c r="AG50" s="180" t="s">
        <v>1613</v>
      </c>
    </row>
    <row r="51" s="180" customFormat="1" ht="177.95" customHeight="1" outlineLevel="1" spans="1:33">
      <c r="A51" s="195">
        <v>35</v>
      </c>
      <c r="B51" s="42" t="s">
        <v>1744</v>
      </c>
      <c r="C51" s="197" t="s">
        <v>155</v>
      </c>
      <c r="D51" s="196" t="s">
        <v>1734</v>
      </c>
      <c r="E51" s="201" t="s">
        <v>1742</v>
      </c>
      <c r="F51" s="196" t="s">
        <v>1727</v>
      </c>
      <c r="G51" s="197" t="s">
        <v>1069</v>
      </c>
      <c r="H51" s="195" t="s">
        <v>1573</v>
      </c>
      <c r="I51" s="196" t="s">
        <v>1610</v>
      </c>
      <c r="J51" s="247" t="s">
        <v>1745</v>
      </c>
      <c r="K51" s="196" t="s">
        <v>1576</v>
      </c>
      <c r="L51" s="226">
        <v>4770.3</v>
      </c>
      <c r="M51" s="42" t="s">
        <v>1577</v>
      </c>
      <c r="N51" s="232">
        <v>45292</v>
      </c>
      <c r="O51" s="232">
        <v>45323</v>
      </c>
      <c r="P51" s="232">
        <v>45323</v>
      </c>
      <c r="Q51" s="232">
        <v>45352</v>
      </c>
      <c r="R51" s="232">
        <v>45352</v>
      </c>
      <c r="S51" s="227" t="s">
        <v>1578</v>
      </c>
      <c r="T51" s="227" t="s">
        <v>1578</v>
      </c>
      <c r="U51" s="227" t="s">
        <v>1578</v>
      </c>
      <c r="V51" s="227" t="s">
        <v>1578</v>
      </c>
      <c r="W51" s="227" t="s">
        <v>1578</v>
      </c>
      <c r="X51" s="232">
        <v>45413</v>
      </c>
      <c r="Y51" s="232">
        <v>45444</v>
      </c>
      <c r="Z51" s="232">
        <v>45474</v>
      </c>
      <c r="AA51" s="232">
        <v>45505</v>
      </c>
      <c r="AB51" s="232">
        <v>45536</v>
      </c>
      <c r="AC51" s="232">
        <v>45597</v>
      </c>
      <c r="AD51" s="232">
        <v>45627</v>
      </c>
      <c r="AE51" s="195"/>
      <c r="AF51" s="180" t="s">
        <v>1612</v>
      </c>
      <c r="AG51" s="180" t="s">
        <v>1613</v>
      </c>
    </row>
    <row r="52" s="180" customFormat="1" ht="176.1" customHeight="1" outlineLevel="1" spans="1:33">
      <c r="A52" s="195">
        <v>36</v>
      </c>
      <c r="B52" s="42" t="s">
        <v>1746</v>
      </c>
      <c r="C52" s="197" t="s">
        <v>155</v>
      </c>
      <c r="D52" s="196" t="s">
        <v>1734</v>
      </c>
      <c r="E52" s="201" t="s">
        <v>1742</v>
      </c>
      <c r="F52" s="196" t="s">
        <v>1727</v>
      </c>
      <c r="G52" s="197" t="s">
        <v>1069</v>
      </c>
      <c r="H52" s="195" t="s">
        <v>1573</v>
      </c>
      <c r="I52" s="196" t="s">
        <v>1610</v>
      </c>
      <c r="J52" s="247" t="s">
        <v>1747</v>
      </c>
      <c r="K52" s="196" t="s">
        <v>1576</v>
      </c>
      <c r="L52" s="226">
        <v>6589.33</v>
      </c>
      <c r="M52" s="42" t="s">
        <v>1577</v>
      </c>
      <c r="N52" s="232">
        <v>45292</v>
      </c>
      <c r="O52" s="232">
        <v>45323</v>
      </c>
      <c r="P52" s="232">
        <v>45323</v>
      </c>
      <c r="Q52" s="232">
        <v>45352</v>
      </c>
      <c r="R52" s="232">
        <v>45352</v>
      </c>
      <c r="S52" s="227" t="s">
        <v>1578</v>
      </c>
      <c r="T52" s="227" t="s">
        <v>1578</v>
      </c>
      <c r="U52" s="227" t="s">
        <v>1578</v>
      </c>
      <c r="V52" s="227" t="s">
        <v>1578</v>
      </c>
      <c r="W52" s="227" t="s">
        <v>1578</v>
      </c>
      <c r="X52" s="232">
        <v>45413</v>
      </c>
      <c r="Y52" s="232">
        <v>45444</v>
      </c>
      <c r="Z52" s="232">
        <v>45474</v>
      </c>
      <c r="AA52" s="232">
        <v>45505</v>
      </c>
      <c r="AB52" s="232">
        <v>45536</v>
      </c>
      <c r="AC52" s="232">
        <v>45597</v>
      </c>
      <c r="AD52" s="232">
        <v>45627</v>
      </c>
      <c r="AE52" s="195"/>
      <c r="AF52" s="180" t="s">
        <v>1612</v>
      </c>
      <c r="AG52" s="180" t="s">
        <v>1613</v>
      </c>
    </row>
    <row r="53" s="180" customFormat="1" ht="171.95" customHeight="1" outlineLevel="1" spans="1:33">
      <c r="A53" s="195">
        <v>37</v>
      </c>
      <c r="B53" s="42" t="s">
        <v>1748</v>
      </c>
      <c r="C53" s="197" t="s">
        <v>155</v>
      </c>
      <c r="D53" s="196" t="s">
        <v>1734</v>
      </c>
      <c r="E53" s="201" t="s">
        <v>1742</v>
      </c>
      <c r="F53" s="196" t="s">
        <v>1727</v>
      </c>
      <c r="G53" s="197" t="s">
        <v>1069</v>
      </c>
      <c r="H53" s="195" t="s">
        <v>1573</v>
      </c>
      <c r="I53" s="196" t="s">
        <v>1610</v>
      </c>
      <c r="J53" s="247" t="s">
        <v>1749</v>
      </c>
      <c r="K53" s="196" t="s">
        <v>1576</v>
      </c>
      <c r="L53" s="226">
        <v>6589.93</v>
      </c>
      <c r="M53" s="42" t="s">
        <v>1577</v>
      </c>
      <c r="N53" s="232">
        <v>45292</v>
      </c>
      <c r="O53" s="232">
        <v>45323</v>
      </c>
      <c r="P53" s="232">
        <v>45323</v>
      </c>
      <c r="Q53" s="232">
        <v>45352</v>
      </c>
      <c r="R53" s="232">
        <v>45352</v>
      </c>
      <c r="S53" s="227" t="s">
        <v>1578</v>
      </c>
      <c r="T53" s="227" t="s">
        <v>1578</v>
      </c>
      <c r="U53" s="227" t="s">
        <v>1578</v>
      </c>
      <c r="V53" s="227" t="s">
        <v>1578</v>
      </c>
      <c r="W53" s="227" t="s">
        <v>1578</v>
      </c>
      <c r="X53" s="232">
        <v>45413</v>
      </c>
      <c r="Y53" s="232">
        <v>45444</v>
      </c>
      <c r="Z53" s="232">
        <v>45474</v>
      </c>
      <c r="AA53" s="232">
        <v>45505</v>
      </c>
      <c r="AB53" s="232">
        <v>45536</v>
      </c>
      <c r="AC53" s="232">
        <v>45597</v>
      </c>
      <c r="AD53" s="232">
        <v>45627</v>
      </c>
      <c r="AE53" s="195"/>
      <c r="AF53" s="180" t="s">
        <v>1612</v>
      </c>
      <c r="AG53" s="180" t="s">
        <v>1613</v>
      </c>
    </row>
    <row r="54" s="180" customFormat="1" ht="177.95" customHeight="1" outlineLevel="1" spans="1:33">
      <c r="A54" s="195">
        <v>38</v>
      </c>
      <c r="B54" s="42" t="s">
        <v>1750</v>
      </c>
      <c r="C54" s="197" t="s">
        <v>155</v>
      </c>
      <c r="D54" s="196" t="s">
        <v>1734</v>
      </c>
      <c r="E54" s="201" t="s">
        <v>1742</v>
      </c>
      <c r="F54" s="196" t="s">
        <v>1727</v>
      </c>
      <c r="G54" s="197" t="s">
        <v>158</v>
      </c>
      <c r="H54" s="195" t="s">
        <v>1573</v>
      </c>
      <c r="I54" s="196" t="s">
        <v>1610</v>
      </c>
      <c r="J54" s="247" t="s">
        <v>1751</v>
      </c>
      <c r="K54" s="196" t="s">
        <v>1576</v>
      </c>
      <c r="L54" s="226">
        <v>6560.43</v>
      </c>
      <c r="M54" s="42" t="s">
        <v>1577</v>
      </c>
      <c r="N54" s="232">
        <v>45292</v>
      </c>
      <c r="O54" s="232">
        <v>45323</v>
      </c>
      <c r="P54" s="232">
        <v>45323</v>
      </c>
      <c r="Q54" s="232">
        <v>45352</v>
      </c>
      <c r="R54" s="232">
        <v>45352</v>
      </c>
      <c r="S54" s="227" t="s">
        <v>1578</v>
      </c>
      <c r="T54" s="227" t="s">
        <v>1578</v>
      </c>
      <c r="U54" s="227" t="s">
        <v>1578</v>
      </c>
      <c r="V54" s="227" t="s">
        <v>1578</v>
      </c>
      <c r="W54" s="227" t="s">
        <v>1578</v>
      </c>
      <c r="X54" s="232">
        <v>45413</v>
      </c>
      <c r="Y54" s="232">
        <v>45444</v>
      </c>
      <c r="Z54" s="232">
        <v>45474</v>
      </c>
      <c r="AA54" s="232">
        <v>45505</v>
      </c>
      <c r="AB54" s="232">
        <v>45536</v>
      </c>
      <c r="AC54" s="232">
        <v>45597</v>
      </c>
      <c r="AD54" s="232">
        <v>45627</v>
      </c>
      <c r="AE54" s="195"/>
      <c r="AF54" s="180" t="s">
        <v>1612</v>
      </c>
      <c r="AG54" s="180" t="s">
        <v>1613</v>
      </c>
    </row>
    <row r="55" s="180" customFormat="1" ht="174" customHeight="1" outlineLevel="1" spans="1:33">
      <c r="A55" s="195">
        <v>39</v>
      </c>
      <c r="B55" s="42" t="s">
        <v>1752</v>
      </c>
      <c r="C55" s="197" t="s">
        <v>155</v>
      </c>
      <c r="D55" s="196" t="s">
        <v>1734</v>
      </c>
      <c r="E55" s="201" t="s">
        <v>1742</v>
      </c>
      <c r="F55" s="196" t="s">
        <v>1727</v>
      </c>
      <c r="G55" s="197" t="s">
        <v>1753</v>
      </c>
      <c r="H55" s="195" t="s">
        <v>1573</v>
      </c>
      <c r="I55" s="196" t="s">
        <v>1610</v>
      </c>
      <c r="J55" s="247" t="s">
        <v>1754</v>
      </c>
      <c r="K55" s="196" t="s">
        <v>1576</v>
      </c>
      <c r="L55" s="226">
        <v>7638.08</v>
      </c>
      <c r="M55" s="42" t="s">
        <v>1577</v>
      </c>
      <c r="N55" s="232">
        <v>45292</v>
      </c>
      <c r="O55" s="232">
        <v>45323</v>
      </c>
      <c r="P55" s="232">
        <v>45323</v>
      </c>
      <c r="Q55" s="232">
        <v>45352</v>
      </c>
      <c r="R55" s="232">
        <v>45352</v>
      </c>
      <c r="S55" s="227" t="s">
        <v>1578</v>
      </c>
      <c r="T55" s="227" t="s">
        <v>1578</v>
      </c>
      <c r="U55" s="227" t="s">
        <v>1578</v>
      </c>
      <c r="V55" s="227" t="s">
        <v>1578</v>
      </c>
      <c r="W55" s="227" t="s">
        <v>1578</v>
      </c>
      <c r="X55" s="232">
        <v>45413</v>
      </c>
      <c r="Y55" s="232">
        <v>45444</v>
      </c>
      <c r="Z55" s="232">
        <v>45474</v>
      </c>
      <c r="AA55" s="232">
        <v>45505</v>
      </c>
      <c r="AB55" s="232">
        <v>45536</v>
      </c>
      <c r="AC55" s="232">
        <v>45597</v>
      </c>
      <c r="AD55" s="232">
        <v>45627</v>
      </c>
      <c r="AE55" s="195"/>
      <c r="AF55" s="180" t="s">
        <v>1612</v>
      </c>
      <c r="AG55" s="180" t="s">
        <v>1613</v>
      </c>
    </row>
    <row r="56" s="180" customFormat="1" ht="168" customHeight="1" outlineLevel="1" spans="1:33">
      <c r="A56" s="195">
        <v>40</v>
      </c>
      <c r="B56" s="42" t="s">
        <v>1755</v>
      </c>
      <c r="C56" s="197" t="s">
        <v>155</v>
      </c>
      <c r="D56" s="196" t="s">
        <v>1734</v>
      </c>
      <c r="E56" s="201" t="s">
        <v>1742</v>
      </c>
      <c r="F56" s="196" t="s">
        <v>1727</v>
      </c>
      <c r="G56" s="197" t="s">
        <v>1753</v>
      </c>
      <c r="H56" s="195" t="s">
        <v>1573</v>
      </c>
      <c r="I56" s="196" t="s">
        <v>1610</v>
      </c>
      <c r="J56" s="247" t="s">
        <v>1756</v>
      </c>
      <c r="K56" s="196" t="s">
        <v>1576</v>
      </c>
      <c r="L56" s="226">
        <v>6210.1</v>
      </c>
      <c r="M56" s="42" t="s">
        <v>1577</v>
      </c>
      <c r="N56" s="232">
        <v>45292</v>
      </c>
      <c r="O56" s="232">
        <v>45323</v>
      </c>
      <c r="P56" s="232">
        <v>45323</v>
      </c>
      <c r="Q56" s="232">
        <v>45352</v>
      </c>
      <c r="R56" s="232">
        <v>45352</v>
      </c>
      <c r="S56" s="227" t="s">
        <v>1578</v>
      </c>
      <c r="T56" s="227" t="s">
        <v>1578</v>
      </c>
      <c r="U56" s="227" t="s">
        <v>1578</v>
      </c>
      <c r="V56" s="227" t="s">
        <v>1578</v>
      </c>
      <c r="W56" s="227" t="s">
        <v>1578</v>
      </c>
      <c r="X56" s="232">
        <v>45413</v>
      </c>
      <c r="Y56" s="232">
        <v>45444</v>
      </c>
      <c r="Z56" s="232">
        <v>45474</v>
      </c>
      <c r="AA56" s="232">
        <v>45505</v>
      </c>
      <c r="AB56" s="232">
        <v>45536</v>
      </c>
      <c r="AC56" s="232">
        <v>45597</v>
      </c>
      <c r="AD56" s="232">
        <v>45627</v>
      </c>
      <c r="AE56" s="195"/>
      <c r="AF56" s="180" t="s">
        <v>1612</v>
      </c>
      <c r="AG56" s="180" t="s">
        <v>1613</v>
      </c>
    </row>
    <row r="57" s="180" customFormat="1" ht="174" customHeight="1" outlineLevel="1" spans="1:33">
      <c r="A57" s="195">
        <v>41</v>
      </c>
      <c r="B57" s="42" t="s">
        <v>1757</v>
      </c>
      <c r="C57" s="197" t="s">
        <v>155</v>
      </c>
      <c r="D57" s="196" t="s">
        <v>1734</v>
      </c>
      <c r="E57" s="201" t="s">
        <v>1742</v>
      </c>
      <c r="F57" s="196" t="s">
        <v>1727</v>
      </c>
      <c r="G57" s="197" t="s">
        <v>1753</v>
      </c>
      <c r="H57" s="195" t="s">
        <v>1573</v>
      </c>
      <c r="I57" s="196" t="s">
        <v>1610</v>
      </c>
      <c r="J57" s="247" t="s">
        <v>1758</v>
      </c>
      <c r="K57" s="196" t="s">
        <v>1576</v>
      </c>
      <c r="L57" s="226">
        <v>5973.73</v>
      </c>
      <c r="M57" s="42" t="s">
        <v>1577</v>
      </c>
      <c r="N57" s="232">
        <v>45292</v>
      </c>
      <c r="O57" s="232">
        <v>45323</v>
      </c>
      <c r="P57" s="232">
        <v>45323</v>
      </c>
      <c r="Q57" s="232">
        <v>45352</v>
      </c>
      <c r="R57" s="232">
        <v>45352</v>
      </c>
      <c r="S57" s="227" t="s">
        <v>1578</v>
      </c>
      <c r="T57" s="227" t="s">
        <v>1578</v>
      </c>
      <c r="U57" s="227" t="s">
        <v>1578</v>
      </c>
      <c r="V57" s="227" t="s">
        <v>1578</v>
      </c>
      <c r="W57" s="227" t="s">
        <v>1578</v>
      </c>
      <c r="X57" s="232">
        <v>45413</v>
      </c>
      <c r="Y57" s="232">
        <v>45444</v>
      </c>
      <c r="Z57" s="232">
        <v>45474</v>
      </c>
      <c r="AA57" s="232">
        <v>45505</v>
      </c>
      <c r="AB57" s="232">
        <v>45536</v>
      </c>
      <c r="AC57" s="232">
        <v>45597</v>
      </c>
      <c r="AD57" s="232">
        <v>45627</v>
      </c>
      <c r="AE57" s="195"/>
      <c r="AF57" s="180" t="s">
        <v>1612</v>
      </c>
      <c r="AG57" s="180" t="s">
        <v>1613</v>
      </c>
    </row>
    <row r="58" s="180" customFormat="1" ht="171.95" customHeight="1" outlineLevel="1" spans="1:33">
      <c r="A58" s="195">
        <v>42</v>
      </c>
      <c r="B58" s="42" t="s">
        <v>1759</v>
      </c>
      <c r="C58" s="197" t="s">
        <v>155</v>
      </c>
      <c r="D58" s="196" t="s">
        <v>1734</v>
      </c>
      <c r="E58" s="201" t="s">
        <v>1742</v>
      </c>
      <c r="F58" s="196" t="s">
        <v>1727</v>
      </c>
      <c r="G58" s="197" t="s">
        <v>1753</v>
      </c>
      <c r="H58" s="195" t="s">
        <v>1573</v>
      </c>
      <c r="I58" s="196" t="s">
        <v>1610</v>
      </c>
      <c r="J58" s="247" t="s">
        <v>1760</v>
      </c>
      <c r="K58" s="196" t="s">
        <v>1576</v>
      </c>
      <c r="L58" s="226">
        <v>4527.12</v>
      </c>
      <c r="M58" s="42" t="s">
        <v>1577</v>
      </c>
      <c r="N58" s="232">
        <v>45292</v>
      </c>
      <c r="O58" s="232">
        <v>45323</v>
      </c>
      <c r="P58" s="232">
        <v>45323</v>
      </c>
      <c r="Q58" s="232">
        <v>45352</v>
      </c>
      <c r="R58" s="232">
        <v>45352</v>
      </c>
      <c r="S58" s="227" t="s">
        <v>1578</v>
      </c>
      <c r="T58" s="227" t="s">
        <v>1578</v>
      </c>
      <c r="U58" s="227" t="s">
        <v>1578</v>
      </c>
      <c r="V58" s="227" t="s">
        <v>1578</v>
      </c>
      <c r="W58" s="227" t="s">
        <v>1578</v>
      </c>
      <c r="X58" s="232">
        <v>45413</v>
      </c>
      <c r="Y58" s="232">
        <v>45444</v>
      </c>
      <c r="Z58" s="232">
        <v>45474</v>
      </c>
      <c r="AA58" s="232">
        <v>45505</v>
      </c>
      <c r="AB58" s="232">
        <v>45536</v>
      </c>
      <c r="AC58" s="232">
        <v>45597</v>
      </c>
      <c r="AD58" s="232">
        <v>45627</v>
      </c>
      <c r="AE58" s="195"/>
      <c r="AF58" s="180" t="s">
        <v>1612</v>
      </c>
      <c r="AG58" s="180" t="s">
        <v>1613</v>
      </c>
    </row>
    <row r="59" s="180" customFormat="1" ht="176.1" customHeight="1" outlineLevel="1" spans="1:33">
      <c r="A59" s="195">
        <v>43</v>
      </c>
      <c r="B59" s="42" t="s">
        <v>1761</v>
      </c>
      <c r="C59" s="197" t="s">
        <v>155</v>
      </c>
      <c r="D59" s="196" t="s">
        <v>1734</v>
      </c>
      <c r="E59" s="201" t="s">
        <v>1742</v>
      </c>
      <c r="F59" s="196" t="s">
        <v>1727</v>
      </c>
      <c r="G59" s="197" t="s">
        <v>1753</v>
      </c>
      <c r="H59" s="195" t="s">
        <v>1573</v>
      </c>
      <c r="I59" s="196" t="s">
        <v>1610</v>
      </c>
      <c r="J59" s="247" t="s">
        <v>1762</v>
      </c>
      <c r="K59" s="196" t="s">
        <v>1576</v>
      </c>
      <c r="L59" s="226">
        <v>6628.23</v>
      </c>
      <c r="M59" s="42" t="s">
        <v>1577</v>
      </c>
      <c r="N59" s="232">
        <v>45292</v>
      </c>
      <c r="O59" s="232">
        <v>45323</v>
      </c>
      <c r="P59" s="232">
        <v>45323</v>
      </c>
      <c r="Q59" s="232">
        <v>45352</v>
      </c>
      <c r="R59" s="232">
        <v>45352</v>
      </c>
      <c r="S59" s="227" t="s">
        <v>1578</v>
      </c>
      <c r="T59" s="227" t="s">
        <v>1578</v>
      </c>
      <c r="U59" s="227" t="s">
        <v>1578</v>
      </c>
      <c r="V59" s="227" t="s">
        <v>1578</v>
      </c>
      <c r="W59" s="227" t="s">
        <v>1578</v>
      </c>
      <c r="X59" s="232">
        <v>45413</v>
      </c>
      <c r="Y59" s="232">
        <v>45444</v>
      </c>
      <c r="Z59" s="232">
        <v>45474</v>
      </c>
      <c r="AA59" s="232">
        <v>45505</v>
      </c>
      <c r="AB59" s="232">
        <v>45536</v>
      </c>
      <c r="AC59" s="232">
        <v>45597</v>
      </c>
      <c r="AD59" s="232">
        <v>45627</v>
      </c>
      <c r="AE59" s="195"/>
      <c r="AF59" s="180" t="s">
        <v>1612</v>
      </c>
      <c r="AG59" s="180" t="s">
        <v>1613</v>
      </c>
    </row>
    <row r="60" s="180" customFormat="1" ht="95.1" customHeight="1" outlineLevel="1" spans="1:33">
      <c r="A60" s="195">
        <v>44</v>
      </c>
      <c r="B60" s="42" t="s">
        <v>1763</v>
      </c>
      <c r="C60" s="197" t="s">
        <v>1764</v>
      </c>
      <c r="D60" s="196" t="s">
        <v>1734</v>
      </c>
      <c r="E60" s="211" t="s">
        <v>1742</v>
      </c>
      <c r="F60" s="211" t="s">
        <v>1727</v>
      </c>
      <c r="G60" s="211" t="s">
        <v>1765</v>
      </c>
      <c r="H60" s="195" t="s">
        <v>1573</v>
      </c>
      <c r="I60" s="196" t="s">
        <v>1610</v>
      </c>
      <c r="J60" s="247" t="s">
        <v>1766</v>
      </c>
      <c r="K60" s="196" t="s">
        <v>1576</v>
      </c>
      <c r="L60" s="226">
        <v>9000</v>
      </c>
      <c r="M60" s="42" t="s">
        <v>1577</v>
      </c>
      <c r="N60" s="227" t="s">
        <v>1578</v>
      </c>
      <c r="O60" s="227" t="s">
        <v>1578</v>
      </c>
      <c r="P60" s="227" t="s">
        <v>1578</v>
      </c>
      <c r="Q60" s="227" t="s">
        <v>1578</v>
      </c>
      <c r="R60" s="227" t="s">
        <v>1578</v>
      </c>
      <c r="S60" s="232">
        <v>45292</v>
      </c>
      <c r="T60" s="232">
        <v>45292</v>
      </c>
      <c r="U60" s="232">
        <v>45292</v>
      </c>
      <c r="V60" s="232">
        <v>45352</v>
      </c>
      <c r="W60" s="232" t="s">
        <v>1578</v>
      </c>
      <c r="X60" s="232">
        <v>45292</v>
      </c>
      <c r="Y60" s="232">
        <v>45323</v>
      </c>
      <c r="Z60" s="232">
        <v>45352</v>
      </c>
      <c r="AA60" s="232">
        <v>45474</v>
      </c>
      <c r="AB60" s="232">
        <v>45566</v>
      </c>
      <c r="AC60" s="232">
        <v>45597</v>
      </c>
      <c r="AD60" s="232">
        <v>45627</v>
      </c>
      <c r="AE60" s="195"/>
      <c r="AF60" s="180" t="s">
        <v>1708</v>
      </c>
      <c r="AG60" s="180" t="s">
        <v>1709</v>
      </c>
    </row>
    <row r="61" s="180" customFormat="1" ht="234" customHeight="1" outlineLevel="1" spans="1:33">
      <c r="A61" s="195">
        <v>45</v>
      </c>
      <c r="B61" s="42" t="s">
        <v>1767</v>
      </c>
      <c r="C61" s="197" t="s">
        <v>1764</v>
      </c>
      <c r="D61" s="196" t="s">
        <v>1734</v>
      </c>
      <c r="E61" s="211" t="s">
        <v>1742</v>
      </c>
      <c r="F61" s="211" t="s">
        <v>1727</v>
      </c>
      <c r="G61" s="197" t="s">
        <v>1069</v>
      </c>
      <c r="H61" s="195" t="s">
        <v>1573</v>
      </c>
      <c r="I61" s="196" t="s">
        <v>1574</v>
      </c>
      <c r="J61" s="247" t="s">
        <v>1768</v>
      </c>
      <c r="K61" s="196" t="s">
        <v>1576</v>
      </c>
      <c r="L61" s="226">
        <v>12000</v>
      </c>
      <c r="M61" s="42" t="s">
        <v>1577</v>
      </c>
      <c r="N61" s="227" t="s">
        <v>1578</v>
      </c>
      <c r="O61" s="227" t="s">
        <v>1578</v>
      </c>
      <c r="P61" s="227" t="s">
        <v>1578</v>
      </c>
      <c r="Q61" s="227" t="s">
        <v>1578</v>
      </c>
      <c r="R61" s="227" t="s">
        <v>1578</v>
      </c>
      <c r="S61" s="232">
        <v>45292</v>
      </c>
      <c r="T61" s="232">
        <v>45292</v>
      </c>
      <c r="U61" s="232">
        <v>45292</v>
      </c>
      <c r="V61" s="232">
        <v>45352</v>
      </c>
      <c r="W61" s="232" t="s">
        <v>1578</v>
      </c>
      <c r="X61" s="232">
        <v>45292</v>
      </c>
      <c r="Y61" s="232">
        <v>45323</v>
      </c>
      <c r="Z61" s="232">
        <v>45352</v>
      </c>
      <c r="AA61" s="232">
        <v>45474</v>
      </c>
      <c r="AB61" s="232">
        <v>45566</v>
      </c>
      <c r="AC61" s="232">
        <v>45597</v>
      </c>
      <c r="AD61" s="232">
        <v>45627</v>
      </c>
      <c r="AE61" s="195"/>
      <c r="AF61" s="180" t="s">
        <v>1769</v>
      </c>
      <c r="AG61" s="180" t="s">
        <v>1740</v>
      </c>
    </row>
    <row r="62" s="180" customFormat="1" ht="125.1" customHeight="1" outlineLevel="1" spans="1:33">
      <c r="A62" s="195">
        <v>46</v>
      </c>
      <c r="B62" s="42" t="s">
        <v>1770</v>
      </c>
      <c r="C62" s="197" t="s">
        <v>155</v>
      </c>
      <c r="D62" s="196" t="s">
        <v>1734</v>
      </c>
      <c r="E62" s="211" t="s">
        <v>1742</v>
      </c>
      <c r="F62" s="211" t="s">
        <v>1727</v>
      </c>
      <c r="G62" s="198" t="s">
        <v>158</v>
      </c>
      <c r="H62" s="195" t="s">
        <v>1573</v>
      </c>
      <c r="I62" s="196" t="s">
        <v>1610</v>
      </c>
      <c r="J62" s="247" t="s">
        <v>1771</v>
      </c>
      <c r="K62" s="196" t="s">
        <v>1583</v>
      </c>
      <c r="L62" s="226">
        <v>13828</v>
      </c>
      <c r="M62" s="42" t="s">
        <v>1577</v>
      </c>
      <c r="N62" s="232">
        <v>45292</v>
      </c>
      <c r="O62" s="232">
        <v>45323</v>
      </c>
      <c r="P62" s="232">
        <v>45323</v>
      </c>
      <c r="Q62" s="232">
        <v>45352</v>
      </c>
      <c r="R62" s="232">
        <v>45352</v>
      </c>
      <c r="S62" s="227" t="s">
        <v>1578</v>
      </c>
      <c r="T62" s="227" t="s">
        <v>1578</v>
      </c>
      <c r="U62" s="227" t="s">
        <v>1578</v>
      </c>
      <c r="V62" s="227" t="s">
        <v>1578</v>
      </c>
      <c r="W62" s="227" t="s">
        <v>1578</v>
      </c>
      <c r="X62" s="232">
        <v>45413</v>
      </c>
      <c r="Y62" s="232">
        <v>45444</v>
      </c>
      <c r="Z62" s="232">
        <v>45474</v>
      </c>
      <c r="AA62" s="232">
        <v>45505</v>
      </c>
      <c r="AB62" s="232">
        <v>45536</v>
      </c>
      <c r="AC62" s="232">
        <v>45597</v>
      </c>
      <c r="AD62" s="232">
        <v>45627</v>
      </c>
      <c r="AE62" s="226"/>
      <c r="AF62" s="180" t="s">
        <v>1769</v>
      </c>
      <c r="AG62" s="180" t="s">
        <v>1740</v>
      </c>
    </row>
    <row r="63" s="181" customFormat="1" ht="105" customHeight="1" outlineLevel="1" spans="1:33">
      <c r="A63" s="195">
        <v>47</v>
      </c>
      <c r="B63" s="212" t="s">
        <v>1772</v>
      </c>
      <c r="C63" s="197" t="s">
        <v>155</v>
      </c>
      <c r="D63" s="196" t="s">
        <v>1734</v>
      </c>
      <c r="E63" s="211" t="s">
        <v>1742</v>
      </c>
      <c r="F63" s="211" t="s">
        <v>1705</v>
      </c>
      <c r="G63" s="197" t="s">
        <v>158</v>
      </c>
      <c r="H63" s="195" t="s">
        <v>1573</v>
      </c>
      <c r="I63" s="196" t="s">
        <v>1574</v>
      </c>
      <c r="J63" s="247" t="s">
        <v>1773</v>
      </c>
      <c r="K63" s="196" t="s">
        <v>1576</v>
      </c>
      <c r="L63" s="226">
        <v>4000</v>
      </c>
      <c r="M63" s="42" t="s">
        <v>1774</v>
      </c>
      <c r="N63" s="232">
        <v>45292</v>
      </c>
      <c r="O63" s="232">
        <v>45323</v>
      </c>
      <c r="P63" s="232">
        <v>45323</v>
      </c>
      <c r="Q63" s="232">
        <v>45352</v>
      </c>
      <c r="R63" s="232">
        <v>45352</v>
      </c>
      <c r="S63" s="232">
        <v>45383</v>
      </c>
      <c r="T63" s="232">
        <v>45383</v>
      </c>
      <c r="U63" s="232">
        <v>45413</v>
      </c>
      <c r="V63" s="232">
        <v>45413</v>
      </c>
      <c r="W63" s="227" t="s">
        <v>1578</v>
      </c>
      <c r="X63" s="232">
        <v>45444</v>
      </c>
      <c r="Y63" s="232">
        <v>45474</v>
      </c>
      <c r="Z63" s="232">
        <v>45474</v>
      </c>
      <c r="AA63" s="232">
        <v>45505</v>
      </c>
      <c r="AB63" s="232">
        <v>45536</v>
      </c>
      <c r="AC63" s="232">
        <v>45597</v>
      </c>
      <c r="AD63" s="232">
        <v>45627</v>
      </c>
      <c r="AE63" s="226"/>
      <c r="AF63" s="180"/>
      <c r="AG63" s="180" t="s">
        <v>1740</v>
      </c>
    </row>
    <row r="64" s="182" customFormat="1" ht="51" customHeight="1" spans="1:32">
      <c r="A64" s="199" t="s">
        <v>1775</v>
      </c>
      <c r="B64" s="194"/>
      <c r="C64" s="194"/>
      <c r="D64" s="194"/>
      <c r="E64" s="194"/>
      <c r="F64" s="194"/>
      <c r="G64" s="194"/>
      <c r="H64" s="194"/>
      <c r="I64" s="194"/>
      <c r="J64" s="221"/>
      <c r="K64" s="229"/>
      <c r="L64" s="223">
        <f>SUM(L65:L83)</f>
        <v>100156</v>
      </c>
      <c r="M64" s="230"/>
      <c r="N64" s="231"/>
      <c r="O64" s="231"/>
      <c r="P64" s="231"/>
      <c r="Q64" s="231"/>
      <c r="R64" s="231"/>
      <c r="S64" s="231"/>
      <c r="T64" s="231"/>
      <c r="U64" s="231"/>
      <c r="V64" s="231"/>
      <c r="W64" s="231"/>
      <c r="X64" s="231"/>
      <c r="Y64" s="231"/>
      <c r="Z64" s="231"/>
      <c r="AA64" s="231"/>
      <c r="AB64" s="231"/>
      <c r="AC64" s="231"/>
      <c r="AD64" s="231"/>
      <c r="AE64" s="259"/>
      <c r="AF64" s="254"/>
    </row>
    <row r="65" s="181" customFormat="1" ht="101.1" customHeight="1" outlineLevel="1" spans="1:33">
      <c r="A65" s="195">
        <v>48</v>
      </c>
      <c r="B65" s="42" t="s">
        <v>1776</v>
      </c>
      <c r="C65" s="196" t="s">
        <v>1777</v>
      </c>
      <c r="D65" s="197" t="s">
        <v>126</v>
      </c>
      <c r="E65" s="201" t="s">
        <v>1778</v>
      </c>
      <c r="F65" s="201" t="s">
        <v>1727</v>
      </c>
      <c r="G65" s="263" t="s">
        <v>158</v>
      </c>
      <c r="H65" s="195" t="s">
        <v>1573</v>
      </c>
      <c r="I65" s="196" t="s">
        <v>1610</v>
      </c>
      <c r="J65" s="242" t="s">
        <v>1779</v>
      </c>
      <c r="K65" s="196" t="s">
        <v>1576</v>
      </c>
      <c r="L65" s="195">
        <v>10000</v>
      </c>
      <c r="M65" s="42" t="s">
        <v>1577</v>
      </c>
      <c r="N65" s="232">
        <v>45292</v>
      </c>
      <c r="O65" s="232">
        <v>45292</v>
      </c>
      <c r="P65" s="251">
        <v>45323</v>
      </c>
      <c r="Q65" s="251">
        <v>45352</v>
      </c>
      <c r="R65" s="251" t="s">
        <v>1578</v>
      </c>
      <c r="S65" s="232">
        <v>45323</v>
      </c>
      <c r="T65" s="232" t="s">
        <v>1578</v>
      </c>
      <c r="U65" s="251" t="s">
        <v>1578</v>
      </c>
      <c r="V65" s="251" t="s">
        <v>1578</v>
      </c>
      <c r="W65" s="232" t="s">
        <v>1578</v>
      </c>
      <c r="X65" s="232">
        <v>45352</v>
      </c>
      <c r="Y65" s="232">
        <v>45474</v>
      </c>
      <c r="Z65" s="232">
        <v>45536</v>
      </c>
      <c r="AA65" s="232">
        <v>45597</v>
      </c>
      <c r="AB65" s="232">
        <v>45627</v>
      </c>
      <c r="AC65" s="209"/>
      <c r="AD65" s="209"/>
      <c r="AE65" s="226"/>
      <c r="AF65" s="181" t="s">
        <v>1708</v>
      </c>
      <c r="AG65" s="181" t="s">
        <v>1709</v>
      </c>
    </row>
    <row r="66" s="181" customFormat="1" ht="179.1" customHeight="1" outlineLevel="1" spans="1:33">
      <c r="A66" s="195">
        <v>49</v>
      </c>
      <c r="B66" s="200" t="s">
        <v>1780</v>
      </c>
      <c r="C66" s="201" t="s">
        <v>1781</v>
      </c>
      <c r="D66" s="197" t="s">
        <v>126</v>
      </c>
      <c r="E66" s="201" t="s">
        <v>1778</v>
      </c>
      <c r="F66" s="201" t="s">
        <v>1727</v>
      </c>
      <c r="G66" s="197" t="s">
        <v>1782</v>
      </c>
      <c r="H66" s="195" t="s">
        <v>1573</v>
      </c>
      <c r="I66" s="201" t="s">
        <v>1610</v>
      </c>
      <c r="J66" s="280" t="s">
        <v>1783</v>
      </c>
      <c r="K66" s="201">
        <v>2025</v>
      </c>
      <c r="L66" s="201">
        <v>2000</v>
      </c>
      <c r="M66" s="42" t="s">
        <v>1577</v>
      </c>
      <c r="N66" s="251">
        <v>45292</v>
      </c>
      <c r="O66" s="251">
        <v>45292</v>
      </c>
      <c r="P66" s="251">
        <v>45292</v>
      </c>
      <c r="Q66" s="251">
        <v>45383</v>
      </c>
      <c r="R66" s="251" t="s">
        <v>1578</v>
      </c>
      <c r="S66" s="251">
        <v>45323</v>
      </c>
      <c r="T66" s="232" t="s">
        <v>1578</v>
      </c>
      <c r="U66" s="251" t="s">
        <v>1578</v>
      </c>
      <c r="V66" s="251" t="s">
        <v>1578</v>
      </c>
      <c r="W66" s="251" t="s">
        <v>1578</v>
      </c>
      <c r="X66" s="251">
        <v>45352</v>
      </c>
      <c r="Y66" s="251">
        <v>45474</v>
      </c>
      <c r="Z66" s="251">
        <v>45536</v>
      </c>
      <c r="AA66" s="251">
        <v>45597</v>
      </c>
      <c r="AB66" s="251">
        <v>45627</v>
      </c>
      <c r="AC66" s="209"/>
      <c r="AD66" s="209"/>
      <c r="AE66" s="226"/>
      <c r="AG66" s="181" t="s">
        <v>1613</v>
      </c>
    </row>
    <row r="67" s="181" customFormat="1" ht="90" customHeight="1" outlineLevel="1" spans="1:33">
      <c r="A67" s="195">
        <v>50</v>
      </c>
      <c r="B67" s="200" t="s">
        <v>1784</v>
      </c>
      <c r="C67" s="195" t="s">
        <v>1785</v>
      </c>
      <c r="D67" s="197" t="s">
        <v>126</v>
      </c>
      <c r="E67" s="201" t="s">
        <v>1778</v>
      </c>
      <c r="F67" s="201" t="s">
        <v>1727</v>
      </c>
      <c r="G67" s="197" t="s">
        <v>158</v>
      </c>
      <c r="H67" s="195" t="s">
        <v>1573</v>
      </c>
      <c r="I67" s="203" t="s">
        <v>51</v>
      </c>
      <c r="J67" s="280" t="s">
        <v>1786</v>
      </c>
      <c r="K67" s="201">
        <v>2025</v>
      </c>
      <c r="L67" s="201">
        <v>5000</v>
      </c>
      <c r="M67" s="42" t="s">
        <v>1577</v>
      </c>
      <c r="N67" s="251">
        <v>45292</v>
      </c>
      <c r="O67" s="251">
        <v>45292</v>
      </c>
      <c r="P67" s="251">
        <v>45292</v>
      </c>
      <c r="Q67" s="251">
        <v>45383</v>
      </c>
      <c r="R67" s="251" t="s">
        <v>1578</v>
      </c>
      <c r="S67" s="251">
        <v>45323</v>
      </c>
      <c r="T67" s="232" t="s">
        <v>1578</v>
      </c>
      <c r="U67" s="251" t="s">
        <v>1578</v>
      </c>
      <c r="V67" s="251" t="s">
        <v>1578</v>
      </c>
      <c r="W67" s="251" t="s">
        <v>1578</v>
      </c>
      <c r="X67" s="251">
        <v>45352</v>
      </c>
      <c r="Y67" s="251">
        <v>45474</v>
      </c>
      <c r="Z67" s="251">
        <v>45536</v>
      </c>
      <c r="AA67" s="251">
        <v>45597</v>
      </c>
      <c r="AB67" s="251">
        <v>45627</v>
      </c>
      <c r="AC67" s="209"/>
      <c r="AD67" s="209"/>
      <c r="AE67" s="226"/>
      <c r="AG67" s="181" t="s">
        <v>1613</v>
      </c>
    </row>
    <row r="68" s="181" customFormat="1" ht="156.95" customHeight="1" outlineLevel="1" spans="1:31">
      <c r="A68" s="195">
        <v>51</v>
      </c>
      <c r="B68" s="200" t="s">
        <v>1787</v>
      </c>
      <c r="C68" s="201" t="s">
        <v>1788</v>
      </c>
      <c r="D68" s="197" t="s">
        <v>126</v>
      </c>
      <c r="E68" s="201" t="s">
        <v>1778</v>
      </c>
      <c r="F68" s="201" t="s">
        <v>1727</v>
      </c>
      <c r="G68" s="197" t="s">
        <v>49</v>
      </c>
      <c r="H68" s="201" t="s">
        <v>1573</v>
      </c>
      <c r="I68" s="201" t="s">
        <v>1610</v>
      </c>
      <c r="J68" s="280" t="s">
        <v>1789</v>
      </c>
      <c r="K68" s="201" t="s">
        <v>1576</v>
      </c>
      <c r="L68" s="201">
        <v>3069</v>
      </c>
      <c r="M68" s="42" t="s">
        <v>1577</v>
      </c>
      <c r="N68" s="251">
        <v>45292</v>
      </c>
      <c r="O68" s="251">
        <v>45292</v>
      </c>
      <c r="P68" s="251">
        <v>45292</v>
      </c>
      <c r="Q68" s="251">
        <v>45383</v>
      </c>
      <c r="R68" s="251" t="s">
        <v>1578</v>
      </c>
      <c r="S68" s="251">
        <v>45383</v>
      </c>
      <c r="T68" s="232" t="s">
        <v>1578</v>
      </c>
      <c r="U68" s="251" t="s">
        <v>1578</v>
      </c>
      <c r="V68" s="251" t="s">
        <v>1578</v>
      </c>
      <c r="W68" s="251" t="s">
        <v>1578</v>
      </c>
      <c r="X68" s="251">
        <v>45352</v>
      </c>
      <c r="Y68" s="251">
        <v>45474</v>
      </c>
      <c r="Z68" s="251">
        <v>45536</v>
      </c>
      <c r="AA68" s="251">
        <v>45597</v>
      </c>
      <c r="AB68" s="251">
        <v>45627</v>
      </c>
      <c r="AC68" s="209"/>
      <c r="AD68" s="209"/>
      <c r="AE68" s="226"/>
    </row>
    <row r="69" s="181" customFormat="1" ht="135.95" customHeight="1" outlineLevel="1" spans="1:31">
      <c r="A69" s="195">
        <v>52</v>
      </c>
      <c r="B69" s="208" t="s">
        <v>1790</v>
      </c>
      <c r="C69" s="263" t="s">
        <v>125</v>
      </c>
      <c r="D69" s="197" t="s">
        <v>126</v>
      </c>
      <c r="E69" s="201" t="s">
        <v>1778</v>
      </c>
      <c r="F69" s="201" t="s">
        <v>1727</v>
      </c>
      <c r="G69" s="197" t="s">
        <v>1791</v>
      </c>
      <c r="H69" s="201" t="s">
        <v>1573</v>
      </c>
      <c r="I69" s="201" t="s">
        <v>1610</v>
      </c>
      <c r="J69" s="281" t="s">
        <v>1792</v>
      </c>
      <c r="K69" s="201">
        <v>2025</v>
      </c>
      <c r="L69" s="282">
        <v>4865</v>
      </c>
      <c r="M69" s="42" t="s">
        <v>1577</v>
      </c>
      <c r="N69" s="251" t="s">
        <v>1578</v>
      </c>
      <c r="O69" s="251" t="s">
        <v>1578</v>
      </c>
      <c r="P69" s="251" t="s">
        <v>1578</v>
      </c>
      <c r="Q69" s="251">
        <v>45383</v>
      </c>
      <c r="R69" s="251">
        <v>45352</v>
      </c>
      <c r="S69" s="251">
        <v>45383</v>
      </c>
      <c r="T69" s="232" t="s">
        <v>1578</v>
      </c>
      <c r="U69" s="251" t="s">
        <v>1578</v>
      </c>
      <c r="V69" s="251" t="s">
        <v>1578</v>
      </c>
      <c r="W69" s="251" t="s">
        <v>1578</v>
      </c>
      <c r="X69" s="227" t="s">
        <v>1639</v>
      </c>
      <c r="Y69" s="251">
        <v>45474</v>
      </c>
      <c r="Z69" s="251">
        <v>45536</v>
      </c>
      <c r="AA69" s="251">
        <v>45597</v>
      </c>
      <c r="AB69" s="251">
        <v>45627</v>
      </c>
      <c r="AC69" s="209"/>
      <c r="AD69" s="209"/>
      <c r="AE69" s="226"/>
    </row>
    <row r="70" s="181" customFormat="1" ht="111.95" customHeight="1" outlineLevel="1" spans="1:31">
      <c r="A70" s="195">
        <v>53</v>
      </c>
      <c r="B70" s="208" t="s">
        <v>1793</v>
      </c>
      <c r="C70" s="263" t="s">
        <v>125</v>
      </c>
      <c r="D70" s="197" t="s">
        <v>126</v>
      </c>
      <c r="E70" s="201" t="s">
        <v>1778</v>
      </c>
      <c r="F70" s="201" t="s">
        <v>1727</v>
      </c>
      <c r="G70" s="197" t="s">
        <v>1791</v>
      </c>
      <c r="H70" s="201" t="s">
        <v>1573</v>
      </c>
      <c r="I70" s="201" t="s">
        <v>1610</v>
      </c>
      <c r="J70" s="281" t="s">
        <v>1794</v>
      </c>
      <c r="K70" s="201">
        <v>2025</v>
      </c>
      <c r="L70" s="282">
        <v>7980</v>
      </c>
      <c r="M70" s="42" t="s">
        <v>1577</v>
      </c>
      <c r="N70" s="251" t="s">
        <v>1578</v>
      </c>
      <c r="O70" s="251" t="s">
        <v>1578</v>
      </c>
      <c r="P70" s="251" t="s">
        <v>1578</v>
      </c>
      <c r="Q70" s="251">
        <v>45383</v>
      </c>
      <c r="R70" s="251">
        <v>45352</v>
      </c>
      <c r="S70" s="251">
        <v>45323</v>
      </c>
      <c r="T70" s="232" t="s">
        <v>1578</v>
      </c>
      <c r="U70" s="251" t="s">
        <v>1578</v>
      </c>
      <c r="V70" s="251" t="s">
        <v>1578</v>
      </c>
      <c r="W70" s="251" t="s">
        <v>1578</v>
      </c>
      <c r="X70" s="227" t="s">
        <v>1639</v>
      </c>
      <c r="Y70" s="251">
        <v>45474</v>
      </c>
      <c r="Z70" s="251">
        <v>45536</v>
      </c>
      <c r="AA70" s="251">
        <v>45597</v>
      </c>
      <c r="AB70" s="251">
        <v>45627</v>
      </c>
      <c r="AC70" s="209"/>
      <c r="AD70" s="209"/>
      <c r="AE70" s="226"/>
    </row>
    <row r="71" s="181" customFormat="1" ht="131.1" customHeight="1" outlineLevel="1" spans="1:31">
      <c r="A71" s="195">
        <v>54</v>
      </c>
      <c r="B71" s="208" t="s">
        <v>1795</v>
      </c>
      <c r="C71" s="263" t="s">
        <v>125</v>
      </c>
      <c r="D71" s="197" t="s">
        <v>126</v>
      </c>
      <c r="E71" s="201" t="s">
        <v>1778</v>
      </c>
      <c r="F71" s="201" t="s">
        <v>1727</v>
      </c>
      <c r="G71" s="197" t="s">
        <v>1791</v>
      </c>
      <c r="H71" s="201" t="s">
        <v>1573</v>
      </c>
      <c r="I71" s="201" t="s">
        <v>1610</v>
      </c>
      <c r="J71" s="281" t="s">
        <v>1796</v>
      </c>
      <c r="K71" s="201">
        <v>2025</v>
      </c>
      <c r="L71" s="282">
        <v>7590</v>
      </c>
      <c r="M71" s="42" t="s">
        <v>1577</v>
      </c>
      <c r="N71" s="251" t="s">
        <v>1578</v>
      </c>
      <c r="O71" s="251" t="s">
        <v>1578</v>
      </c>
      <c r="P71" s="251" t="s">
        <v>1578</v>
      </c>
      <c r="Q71" s="251">
        <v>45383</v>
      </c>
      <c r="R71" s="251">
        <v>45352</v>
      </c>
      <c r="S71" s="251">
        <v>45383</v>
      </c>
      <c r="T71" s="232" t="s">
        <v>1578</v>
      </c>
      <c r="U71" s="251" t="s">
        <v>1578</v>
      </c>
      <c r="V71" s="251" t="s">
        <v>1578</v>
      </c>
      <c r="W71" s="251" t="s">
        <v>1578</v>
      </c>
      <c r="X71" s="227" t="s">
        <v>1639</v>
      </c>
      <c r="Y71" s="251">
        <v>45474</v>
      </c>
      <c r="Z71" s="251">
        <v>45536</v>
      </c>
      <c r="AA71" s="251">
        <v>45597</v>
      </c>
      <c r="AB71" s="251">
        <v>45627</v>
      </c>
      <c r="AC71" s="209"/>
      <c r="AD71" s="209"/>
      <c r="AE71" s="226"/>
    </row>
    <row r="72" s="181" customFormat="1" ht="101.1" customHeight="1" outlineLevel="1" spans="1:31">
      <c r="A72" s="195">
        <v>55</v>
      </c>
      <c r="B72" s="208" t="s">
        <v>1797</v>
      </c>
      <c r="C72" s="263" t="s">
        <v>125</v>
      </c>
      <c r="D72" s="197" t="s">
        <v>126</v>
      </c>
      <c r="E72" s="201" t="s">
        <v>1778</v>
      </c>
      <c r="F72" s="201" t="s">
        <v>1727</v>
      </c>
      <c r="G72" s="197" t="s">
        <v>1791</v>
      </c>
      <c r="H72" s="201" t="s">
        <v>1573</v>
      </c>
      <c r="I72" s="201" t="s">
        <v>1610</v>
      </c>
      <c r="J72" s="281" t="s">
        <v>1798</v>
      </c>
      <c r="K72" s="201">
        <v>2025</v>
      </c>
      <c r="L72" s="282">
        <v>7740</v>
      </c>
      <c r="M72" s="42" t="s">
        <v>1577</v>
      </c>
      <c r="N72" s="251" t="s">
        <v>1578</v>
      </c>
      <c r="O72" s="251" t="s">
        <v>1578</v>
      </c>
      <c r="P72" s="251" t="s">
        <v>1578</v>
      </c>
      <c r="Q72" s="251">
        <v>45383</v>
      </c>
      <c r="R72" s="251">
        <v>45352</v>
      </c>
      <c r="S72" s="251">
        <v>45323</v>
      </c>
      <c r="T72" s="232" t="s">
        <v>1578</v>
      </c>
      <c r="U72" s="251" t="s">
        <v>1578</v>
      </c>
      <c r="V72" s="251" t="s">
        <v>1578</v>
      </c>
      <c r="W72" s="251" t="s">
        <v>1578</v>
      </c>
      <c r="X72" s="227" t="s">
        <v>1639</v>
      </c>
      <c r="Y72" s="251">
        <v>45474</v>
      </c>
      <c r="Z72" s="251">
        <v>45536</v>
      </c>
      <c r="AA72" s="251">
        <v>45597</v>
      </c>
      <c r="AB72" s="251">
        <v>45627</v>
      </c>
      <c r="AC72" s="209"/>
      <c r="AD72" s="209"/>
      <c r="AE72" s="226"/>
    </row>
    <row r="73" s="181" customFormat="1" ht="101.1" customHeight="1" outlineLevel="1" spans="1:31">
      <c r="A73" s="195">
        <v>56</v>
      </c>
      <c r="B73" s="208" t="s">
        <v>1799</v>
      </c>
      <c r="C73" s="263" t="s">
        <v>1800</v>
      </c>
      <c r="D73" s="197" t="s">
        <v>126</v>
      </c>
      <c r="E73" s="201" t="s">
        <v>1778</v>
      </c>
      <c r="F73" s="201" t="s">
        <v>1727</v>
      </c>
      <c r="G73" s="197" t="s">
        <v>1791</v>
      </c>
      <c r="H73" s="201" t="s">
        <v>1573</v>
      </c>
      <c r="I73" s="201" t="s">
        <v>1610</v>
      </c>
      <c r="J73" s="281" t="s">
        <v>1801</v>
      </c>
      <c r="K73" s="201">
        <v>2025</v>
      </c>
      <c r="L73" s="282">
        <v>4050</v>
      </c>
      <c r="M73" s="42" t="s">
        <v>1577</v>
      </c>
      <c r="N73" s="251" t="s">
        <v>1578</v>
      </c>
      <c r="O73" s="251" t="s">
        <v>1578</v>
      </c>
      <c r="P73" s="251" t="s">
        <v>1578</v>
      </c>
      <c r="Q73" s="251">
        <v>45383</v>
      </c>
      <c r="R73" s="251" t="s">
        <v>1578</v>
      </c>
      <c r="S73" s="251">
        <v>45323</v>
      </c>
      <c r="T73" s="232" t="s">
        <v>1578</v>
      </c>
      <c r="U73" s="251" t="s">
        <v>1578</v>
      </c>
      <c r="V73" s="251" t="s">
        <v>1578</v>
      </c>
      <c r="W73" s="251" t="s">
        <v>1578</v>
      </c>
      <c r="X73" s="227" t="s">
        <v>1639</v>
      </c>
      <c r="Y73" s="251">
        <v>45474</v>
      </c>
      <c r="Z73" s="251">
        <v>45536</v>
      </c>
      <c r="AA73" s="251">
        <v>45597</v>
      </c>
      <c r="AB73" s="251">
        <v>45627</v>
      </c>
      <c r="AC73" s="209"/>
      <c r="AD73" s="209"/>
      <c r="AE73" s="226"/>
    </row>
    <row r="74" s="181" customFormat="1" ht="153" customHeight="1" outlineLevel="1" spans="1:31">
      <c r="A74" s="195">
        <v>57</v>
      </c>
      <c r="B74" s="208" t="s">
        <v>1802</v>
      </c>
      <c r="C74" s="263" t="s">
        <v>1803</v>
      </c>
      <c r="D74" s="197" t="s">
        <v>126</v>
      </c>
      <c r="E74" s="201" t="s">
        <v>1778</v>
      </c>
      <c r="F74" s="201" t="s">
        <v>1727</v>
      </c>
      <c r="G74" s="197" t="s">
        <v>1791</v>
      </c>
      <c r="H74" s="201" t="s">
        <v>1573</v>
      </c>
      <c r="I74" s="201" t="s">
        <v>1610</v>
      </c>
      <c r="J74" s="281" t="s">
        <v>1804</v>
      </c>
      <c r="K74" s="201">
        <v>2025</v>
      </c>
      <c r="L74" s="282">
        <v>7920</v>
      </c>
      <c r="M74" s="42" t="s">
        <v>1577</v>
      </c>
      <c r="N74" s="251" t="s">
        <v>1578</v>
      </c>
      <c r="O74" s="251" t="s">
        <v>1578</v>
      </c>
      <c r="P74" s="251" t="s">
        <v>1578</v>
      </c>
      <c r="Q74" s="251">
        <v>45383</v>
      </c>
      <c r="R74" s="251">
        <v>45352</v>
      </c>
      <c r="S74" s="251">
        <v>45383</v>
      </c>
      <c r="T74" s="232" t="s">
        <v>1578</v>
      </c>
      <c r="U74" s="251" t="s">
        <v>1578</v>
      </c>
      <c r="V74" s="251" t="s">
        <v>1578</v>
      </c>
      <c r="W74" s="251" t="s">
        <v>1578</v>
      </c>
      <c r="X74" s="227" t="s">
        <v>1639</v>
      </c>
      <c r="Y74" s="251">
        <v>45474</v>
      </c>
      <c r="Z74" s="251">
        <v>45536</v>
      </c>
      <c r="AA74" s="251">
        <v>45597</v>
      </c>
      <c r="AB74" s="251">
        <v>45627</v>
      </c>
      <c r="AC74" s="209"/>
      <c r="AD74" s="209"/>
      <c r="AE74" s="226"/>
    </row>
    <row r="75" s="181" customFormat="1" ht="101.1" customHeight="1" outlineLevel="1" spans="1:31">
      <c r="A75" s="195">
        <v>58</v>
      </c>
      <c r="B75" s="208" t="s">
        <v>1805</v>
      </c>
      <c r="C75" s="263" t="s">
        <v>1800</v>
      </c>
      <c r="D75" s="197" t="s">
        <v>126</v>
      </c>
      <c r="E75" s="201" t="s">
        <v>1778</v>
      </c>
      <c r="F75" s="201" t="s">
        <v>1727</v>
      </c>
      <c r="G75" s="197" t="s">
        <v>1791</v>
      </c>
      <c r="H75" s="201" t="s">
        <v>1573</v>
      </c>
      <c r="I75" s="201" t="s">
        <v>1610</v>
      </c>
      <c r="J75" s="281" t="s">
        <v>1806</v>
      </c>
      <c r="K75" s="201">
        <v>2025</v>
      </c>
      <c r="L75" s="282">
        <v>3542</v>
      </c>
      <c r="M75" s="42" t="s">
        <v>1577</v>
      </c>
      <c r="N75" s="251" t="s">
        <v>1578</v>
      </c>
      <c r="O75" s="251" t="s">
        <v>1578</v>
      </c>
      <c r="P75" s="251" t="s">
        <v>1578</v>
      </c>
      <c r="Q75" s="251">
        <v>45383</v>
      </c>
      <c r="R75" s="251">
        <v>45352</v>
      </c>
      <c r="S75" s="251">
        <v>45383</v>
      </c>
      <c r="T75" s="232" t="s">
        <v>1578</v>
      </c>
      <c r="U75" s="251" t="s">
        <v>1578</v>
      </c>
      <c r="V75" s="251" t="s">
        <v>1578</v>
      </c>
      <c r="W75" s="251" t="s">
        <v>1578</v>
      </c>
      <c r="X75" s="227" t="s">
        <v>1639</v>
      </c>
      <c r="Y75" s="251">
        <v>45474</v>
      </c>
      <c r="Z75" s="251">
        <v>45536</v>
      </c>
      <c r="AA75" s="251">
        <v>45597</v>
      </c>
      <c r="AB75" s="251">
        <v>45627</v>
      </c>
      <c r="AC75" s="209"/>
      <c r="AD75" s="209"/>
      <c r="AE75" s="226"/>
    </row>
    <row r="76" s="181" customFormat="1" ht="101.1" customHeight="1" outlineLevel="1" spans="1:31">
      <c r="A76" s="195">
        <v>59</v>
      </c>
      <c r="B76" s="212" t="s">
        <v>1807</v>
      </c>
      <c r="C76" s="263" t="s">
        <v>1803</v>
      </c>
      <c r="D76" s="197" t="s">
        <v>126</v>
      </c>
      <c r="E76" s="201" t="s">
        <v>1778</v>
      </c>
      <c r="F76" s="201" t="s">
        <v>1727</v>
      </c>
      <c r="G76" s="197" t="s">
        <v>1791</v>
      </c>
      <c r="H76" s="201" t="s">
        <v>1573</v>
      </c>
      <c r="I76" s="201" t="s">
        <v>1610</v>
      </c>
      <c r="J76" s="283" t="s">
        <v>1808</v>
      </c>
      <c r="K76" s="201">
        <v>2025</v>
      </c>
      <c r="L76" s="284">
        <v>4800</v>
      </c>
      <c r="M76" s="42" t="s">
        <v>1577</v>
      </c>
      <c r="N76" s="251" t="s">
        <v>1578</v>
      </c>
      <c r="O76" s="251" t="s">
        <v>1578</v>
      </c>
      <c r="P76" s="251" t="s">
        <v>1578</v>
      </c>
      <c r="Q76" s="251">
        <v>45326</v>
      </c>
      <c r="R76" s="251" t="s">
        <v>1578</v>
      </c>
      <c r="S76" s="251">
        <v>45323</v>
      </c>
      <c r="T76" s="232" t="s">
        <v>1578</v>
      </c>
      <c r="U76" s="251" t="s">
        <v>1578</v>
      </c>
      <c r="V76" s="251" t="s">
        <v>1578</v>
      </c>
      <c r="W76" s="251" t="s">
        <v>1578</v>
      </c>
      <c r="X76" s="251">
        <v>45386</v>
      </c>
      <c r="Y76" s="251">
        <v>45478</v>
      </c>
      <c r="Z76" s="251">
        <v>45540</v>
      </c>
      <c r="AA76" s="251">
        <v>45601</v>
      </c>
      <c r="AB76" s="251">
        <v>45631</v>
      </c>
      <c r="AC76" s="209"/>
      <c r="AD76" s="209"/>
      <c r="AE76" s="226"/>
    </row>
    <row r="77" s="181" customFormat="1" ht="101.1" customHeight="1" outlineLevel="1" spans="1:31">
      <c r="A77" s="195">
        <v>60</v>
      </c>
      <c r="B77" s="212" t="s">
        <v>1809</v>
      </c>
      <c r="C77" s="263" t="s">
        <v>125</v>
      </c>
      <c r="D77" s="197" t="s">
        <v>126</v>
      </c>
      <c r="E77" s="201" t="s">
        <v>1778</v>
      </c>
      <c r="F77" s="201" t="s">
        <v>1727</v>
      </c>
      <c r="G77" s="197" t="s">
        <v>1791</v>
      </c>
      <c r="H77" s="201" t="s">
        <v>1573</v>
      </c>
      <c r="I77" s="201" t="s">
        <v>1610</v>
      </c>
      <c r="J77" s="283" t="s">
        <v>1810</v>
      </c>
      <c r="K77" s="201">
        <v>2025</v>
      </c>
      <c r="L77" s="284">
        <v>8800</v>
      </c>
      <c r="M77" s="42" t="s">
        <v>1577</v>
      </c>
      <c r="N77" s="251" t="s">
        <v>1578</v>
      </c>
      <c r="O77" s="251" t="s">
        <v>1578</v>
      </c>
      <c r="P77" s="251" t="s">
        <v>1578</v>
      </c>
      <c r="Q77" s="251">
        <v>45328</v>
      </c>
      <c r="R77" s="251">
        <v>45352</v>
      </c>
      <c r="S77" s="251">
        <v>45352</v>
      </c>
      <c r="T77" s="232" t="s">
        <v>1578</v>
      </c>
      <c r="U77" s="251" t="s">
        <v>1578</v>
      </c>
      <c r="V77" s="251" t="s">
        <v>1578</v>
      </c>
      <c r="W77" s="251" t="s">
        <v>1578</v>
      </c>
      <c r="X77" s="251">
        <v>45388</v>
      </c>
      <c r="Y77" s="251">
        <v>45480</v>
      </c>
      <c r="Z77" s="251">
        <v>45542</v>
      </c>
      <c r="AA77" s="251">
        <v>45603</v>
      </c>
      <c r="AB77" s="251">
        <v>45633</v>
      </c>
      <c r="AC77" s="209"/>
      <c r="AD77" s="209"/>
      <c r="AE77" s="226"/>
    </row>
    <row r="78" s="181" customFormat="1" ht="101.1" customHeight="1" outlineLevel="1" spans="1:31">
      <c r="A78" s="195">
        <v>61</v>
      </c>
      <c r="B78" s="42" t="s">
        <v>1811</v>
      </c>
      <c r="C78" s="263" t="s">
        <v>1803</v>
      </c>
      <c r="D78" s="197" t="s">
        <v>126</v>
      </c>
      <c r="E78" s="201" t="s">
        <v>1778</v>
      </c>
      <c r="F78" s="201" t="s">
        <v>1727</v>
      </c>
      <c r="G78" s="197" t="s">
        <v>1791</v>
      </c>
      <c r="H78" s="201" t="s">
        <v>1573</v>
      </c>
      <c r="I78" s="201" t="s">
        <v>1610</v>
      </c>
      <c r="J78" s="242" t="s">
        <v>1812</v>
      </c>
      <c r="K78" s="201">
        <v>2025</v>
      </c>
      <c r="L78" s="284">
        <v>3600</v>
      </c>
      <c r="M78" s="42" t="s">
        <v>1577</v>
      </c>
      <c r="N78" s="251" t="s">
        <v>1578</v>
      </c>
      <c r="O78" s="251" t="s">
        <v>1578</v>
      </c>
      <c r="P78" s="251" t="s">
        <v>1578</v>
      </c>
      <c r="Q78" s="251">
        <v>45331</v>
      </c>
      <c r="R78" s="251" t="s">
        <v>1578</v>
      </c>
      <c r="S78" s="251">
        <v>45323</v>
      </c>
      <c r="T78" s="232" t="s">
        <v>1578</v>
      </c>
      <c r="U78" s="251" t="s">
        <v>1578</v>
      </c>
      <c r="V78" s="251" t="s">
        <v>1578</v>
      </c>
      <c r="W78" s="251" t="s">
        <v>1578</v>
      </c>
      <c r="X78" s="251">
        <v>45391</v>
      </c>
      <c r="Y78" s="251">
        <v>45483</v>
      </c>
      <c r="Z78" s="251">
        <v>45545</v>
      </c>
      <c r="AA78" s="251">
        <v>45606</v>
      </c>
      <c r="AB78" s="251">
        <v>45636</v>
      </c>
      <c r="AC78" s="209"/>
      <c r="AD78" s="209"/>
      <c r="AE78" s="226"/>
    </row>
    <row r="79" s="181" customFormat="1" ht="101.1" customHeight="1" outlineLevel="1" spans="1:31">
      <c r="A79" s="195">
        <v>62</v>
      </c>
      <c r="B79" s="42" t="s">
        <v>1813</v>
      </c>
      <c r="C79" s="263" t="s">
        <v>1803</v>
      </c>
      <c r="D79" s="197" t="s">
        <v>126</v>
      </c>
      <c r="E79" s="201" t="s">
        <v>1778</v>
      </c>
      <c r="F79" s="201" t="s">
        <v>1727</v>
      </c>
      <c r="G79" s="197" t="s">
        <v>1791</v>
      </c>
      <c r="H79" s="201" t="s">
        <v>1573</v>
      </c>
      <c r="I79" s="201" t="s">
        <v>1610</v>
      </c>
      <c r="J79" s="242" t="s">
        <v>1814</v>
      </c>
      <c r="K79" s="201">
        <v>2025</v>
      </c>
      <c r="L79" s="284">
        <v>3600</v>
      </c>
      <c r="M79" s="42" t="s">
        <v>1577</v>
      </c>
      <c r="N79" s="251" t="s">
        <v>1578</v>
      </c>
      <c r="O79" s="251" t="s">
        <v>1578</v>
      </c>
      <c r="P79" s="251" t="s">
        <v>1578</v>
      </c>
      <c r="Q79" s="251">
        <v>45332</v>
      </c>
      <c r="R79" s="251" t="s">
        <v>1578</v>
      </c>
      <c r="S79" s="251">
        <v>45352</v>
      </c>
      <c r="T79" s="232" t="s">
        <v>1578</v>
      </c>
      <c r="U79" s="251" t="s">
        <v>1578</v>
      </c>
      <c r="V79" s="251" t="s">
        <v>1578</v>
      </c>
      <c r="W79" s="251" t="s">
        <v>1578</v>
      </c>
      <c r="X79" s="251">
        <v>45392</v>
      </c>
      <c r="Y79" s="251">
        <v>45484</v>
      </c>
      <c r="Z79" s="251">
        <v>45546</v>
      </c>
      <c r="AA79" s="251">
        <v>45607</v>
      </c>
      <c r="AB79" s="251">
        <v>45637</v>
      </c>
      <c r="AC79" s="209"/>
      <c r="AD79" s="209"/>
      <c r="AE79" s="226"/>
    </row>
    <row r="80" s="181" customFormat="1" ht="101.1" customHeight="1" outlineLevel="1" spans="1:31">
      <c r="A80" s="195">
        <v>63</v>
      </c>
      <c r="B80" s="42" t="s">
        <v>1815</v>
      </c>
      <c r="C80" s="263" t="s">
        <v>1803</v>
      </c>
      <c r="D80" s="197" t="s">
        <v>126</v>
      </c>
      <c r="E80" s="201" t="s">
        <v>1778</v>
      </c>
      <c r="F80" s="201" t="s">
        <v>1727</v>
      </c>
      <c r="G80" s="197" t="s">
        <v>1791</v>
      </c>
      <c r="H80" s="201" t="s">
        <v>1573</v>
      </c>
      <c r="I80" s="201" t="s">
        <v>1610</v>
      </c>
      <c r="J80" s="242" t="s">
        <v>1816</v>
      </c>
      <c r="K80" s="201">
        <v>2025</v>
      </c>
      <c r="L80" s="284">
        <v>9000</v>
      </c>
      <c r="M80" s="42" t="s">
        <v>1577</v>
      </c>
      <c r="N80" s="251" t="s">
        <v>1578</v>
      </c>
      <c r="O80" s="251" t="s">
        <v>1578</v>
      </c>
      <c r="P80" s="251" t="s">
        <v>1578</v>
      </c>
      <c r="Q80" s="251">
        <v>45333</v>
      </c>
      <c r="R80" s="251" t="s">
        <v>1578</v>
      </c>
      <c r="S80" s="251">
        <v>45352</v>
      </c>
      <c r="T80" s="232" t="s">
        <v>1578</v>
      </c>
      <c r="U80" s="251" t="s">
        <v>1578</v>
      </c>
      <c r="V80" s="251" t="s">
        <v>1578</v>
      </c>
      <c r="W80" s="251" t="s">
        <v>1578</v>
      </c>
      <c r="X80" s="251">
        <v>45393</v>
      </c>
      <c r="Y80" s="251">
        <v>45485</v>
      </c>
      <c r="Z80" s="251">
        <v>45547</v>
      </c>
      <c r="AA80" s="251">
        <v>45608</v>
      </c>
      <c r="AB80" s="251">
        <v>45638</v>
      </c>
      <c r="AC80" s="209"/>
      <c r="AD80" s="209"/>
      <c r="AE80" s="226"/>
    </row>
    <row r="81" s="181" customFormat="1" ht="101.1" customHeight="1" outlineLevel="1" spans="1:31">
      <c r="A81" s="195">
        <v>64</v>
      </c>
      <c r="B81" s="42" t="s">
        <v>1817</v>
      </c>
      <c r="C81" s="263" t="s">
        <v>1803</v>
      </c>
      <c r="D81" s="197" t="s">
        <v>126</v>
      </c>
      <c r="E81" s="201" t="s">
        <v>1778</v>
      </c>
      <c r="F81" s="201" t="s">
        <v>1727</v>
      </c>
      <c r="G81" s="197" t="s">
        <v>1791</v>
      </c>
      <c r="H81" s="201" t="s">
        <v>1573</v>
      </c>
      <c r="I81" s="201" t="s">
        <v>1610</v>
      </c>
      <c r="J81" s="242" t="s">
        <v>1818</v>
      </c>
      <c r="K81" s="201">
        <v>2025</v>
      </c>
      <c r="L81" s="284">
        <v>1200</v>
      </c>
      <c r="M81" s="42" t="s">
        <v>1577</v>
      </c>
      <c r="N81" s="251" t="s">
        <v>1578</v>
      </c>
      <c r="O81" s="251" t="s">
        <v>1578</v>
      </c>
      <c r="P81" s="251" t="s">
        <v>1578</v>
      </c>
      <c r="Q81" s="251">
        <v>45334</v>
      </c>
      <c r="R81" s="251" t="s">
        <v>1578</v>
      </c>
      <c r="S81" s="251">
        <v>45352</v>
      </c>
      <c r="T81" s="232" t="s">
        <v>1578</v>
      </c>
      <c r="U81" s="251" t="s">
        <v>1578</v>
      </c>
      <c r="V81" s="251" t="s">
        <v>1578</v>
      </c>
      <c r="W81" s="251" t="s">
        <v>1578</v>
      </c>
      <c r="X81" s="251">
        <v>45394</v>
      </c>
      <c r="Y81" s="251">
        <v>45486</v>
      </c>
      <c r="Z81" s="251">
        <v>45548</v>
      </c>
      <c r="AA81" s="251">
        <v>45609</v>
      </c>
      <c r="AB81" s="251">
        <v>45639</v>
      </c>
      <c r="AC81" s="209"/>
      <c r="AD81" s="209"/>
      <c r="AE81" s="226"/>
    </row>
    <row r="82" s="181" customFormat="1" ht="101.1" customHeight="1" outlineLevel="1" spans="1:31">
      <c r="A82" s="195">
        <v>65</v>
      </c>
      <c r="B82" s="42" t="s">
        <v>1819</v>
      </c>
      <c r="C82" s="263" t="s">
        <v>1803</v>
      </c>
      <c r="D82" s="197" t="s">
        <v>126</v>
      </c>
      <c r="E82" s="201" t="s">
        <v>1778</v>
      </c>
      <c r="F82" s="201" t="s">
        <v>1727</v>
      </c>
      <c r="G82" s="197" t="s">
        <v>1791</v>
      </c>
      <c r="H82" s="201" t="s">
        <v>1573</v>
      </c>
      <c r="I82" s="201" t="s">
        <v>1610</v>
      </c>
      <c r="J82" s="242" t="s">
        <v>1820</v>
      </c>
      <c r="K82" s="201">
        <v>2025</v>
      </c>
      <c r="L82" s="284">
        <v>2400</v>
      </c>
      <c r="M82" s="42" t="s">
        <v>1577</v>
      </c>
      <c r="N82" s="251" t="s">
        <v>1578</v>
      </c>
      <c r="O82" s="251" t="s">
        <v>1578</v>
      </c>
      <c r="P82" s="251" t="s">
        <v>1578</v>
      </c>
      <c r="Q82" s="251">
        <v>45335</v>
      </c>
      <c r="R82" s="251">
        <v>45352</v>
      </c>
      <c r="S82" s="251">
        <v>45323</v>
      </c>
      <c r="T82" s="232" t="s">
        <v>1578</v>
      </c>
      <c r="U82" s="251" t="s">
        <v>1578</v>
      </c>
      <c r="V82" s="251" t="s">
        <v>1578</v>
      </c>
      <c r="W82" s="251" t="s">
        <v>1578</v>
      </c>
      <c r="X82" s="251">
        <v>45395</v>
      </c>
      <c r="Y82" s="251">
        <v>45487</v>
      </c>
      <c r="Z82" s="251">
        <v>45549</v>
      </c>
      <c r="AA82" s="251">
        <v>45610</v>
      </c>
      <c r="AB82" s="251">
        <v>45640</v>
      </c>
      <c r="AC82" s="209"/>
      <c r="AD82" s="209"/>
      <c r="AE82" s="226"/>
    </row>
    <row r="83" s="181" customFormat="1" ht="101.1" customHeight="1" outlineLevel="1" spans="1:31">
      <c r="A83" s="195">
        <v>66</v>
      </c>
      <c r="B83" s="42" t="s">
        <v>1821</v>
      </c>
      <c r="C83" s="263" t="s">
        <v>1803</v>
      </c>
      <c r="D83" s="197" t="s">
        <v>126</v>
      </c>
      <c r="E83" s="201" t="s">
        <v>1778</v>
      </c>
      <c r="F83" s="201" t="s">
        <v>1727</v>
      </c>
      <c r="G83" s="197" t="s">
        <v>1791</v>
      </c>
      <c r="H83" s="201" t="s">
        <v>1573</v>
      </c>
      <c r="I83" s="201" t="s">
        <v>1610</v>
      </c>
      <c r="J83" s="242" t="s">
        <v>1822</v>
      </c>
      <c r="K83" s="201">
        <v>2025</v>
      </c>
      <c r="L83" s="284">
        <v>3000</v>
      </c>
      <c r="M83" s="42" t="s">
        <v>1577</v>
      </c>
      <c r="N83" s="251" t="s">
        <v>1578</v>
      </c>
      <c r="O83" s="251" t="s">
        <v>1578</v>
      </c>
      <c r="P83" s="251" t="s">
        <v>1578</v>
      </c>
      <c r="Q83" s="251">
        <v>45336</v>
      </c>
      <c r="R83" s="251" t="s">
        <v>1578</v>
      </c>
      <c r="S83" s="251">
        <v>45323</v>
      </c>
      <c r="T83" s="232" t="s">
        <v>1578</v>
      </c>
      <c r="U83" s="251" t="s">
        <v>1578</v>
      </c>
      <c r="V83" s="251" t="s">
        <v>1578</v>
      </c>
      <c r="W83" s="251" t="s">
        <v>1578</v>
      </c>
      <c r="X83" s="251">
        <v>45396</v>
      </c>
      <c r="Y83" s="251">
        <v>45488</v>
      </c>
      <c r="Z83" s="251">
        <v>45550</v>
      </c>
      <c r="AA83" s="251">
        <v>45611</v>
      </c>
      <c r="AB83" s="251">
        <v>45641</v>
      </c>
      <c r="AC83" s="209"/>
      <c r="AD83" s="209"/>
      <c r="AE83" s="226"/>
    </row>
    <row r="84" s="182" customFormat="1" ht="60.95" customHeight="1" outlineLevel="1" spans="1:32">
      <c r="A84" s="194" t="s">
        <v>1823</v>
      </c>
      <c r="B84" s="194"/>
      <c r="C84" s="194"/>
      <c r="D84" s="194"/>
      <c r="E84" s="194"/>
      <c r="F84" s="194"/>
      <c r="G84" s="194"/>
      <c r="H84" s="194"/>
      <c r="I84" s="194"/>
      <c r="J84" s="221"/>
      <c r="K84" s="229"/>
      <c r="L84" s="223">
        <f>SUM(L85:L89)</f>
        <v>605017</v>
      </c>
      <c r="M84" s="285"/>
      <c r="N84" s="286"/>
      <c r="O84" s="286"/>
      <c r="P84" s="286"/>
      <c r="Q84" s="286"/>
      <c r="R84" s="286"/>
      <c r="S84" s="302"/>
      <c r="T84" s="302"/>
      <c r="U84" s="302"/>
      <c r="V84" s="302"/>
      <c r="W84" s="286"/>
      <c r="X84" s="302"/>
      <c r="Y84" s="302"/>
      <c r="Z84" s="302"/>
      <c r="AA84" s="302"/>
      <c r="AB84" s="302"/>
      <c r="AC84" s="286"/>
      <c r="AD84" s="286"/>
      <c r="AE84" s="259"/>
      <c r="AF84" s="306"/>
    </row>
    <row r="85" s="181" customFormat="1" ht="144" customHeight="1" outlineLevel="1" spans="1:33">
      <c r="A85" s="195">
        <v>67</v>
      </c>
      <c r="B85" s="42" t="s">
        <v>1824</v>
      </c>
      <c r="C85" s="197" t="s">
        <v>410</v>
      </c>
      <c r="D85" s="197" t="s">
        <v>360</v>
      </c>
      <c r="E85" s="201" t="s">
        <v>1825</v>
      </c>
      <c r="F85" s="196" t="s">
        <v>1727</v>
      </c>
      <c r="G85" s="197" t="s">
        <v>49</v>
      </c>
      <c r="H85" s="195" t="s">
        <v>1573</v>
      </c>
      <c r="I85" s="196" t="s">
        <v>1574</v>
      </c>
      <c r="J85" s="242" t="s">
        <v>1826</v>
      </c>
      <c r="K85" s="196" t="s">
        <v>1827</v>
      </c>
      <c r="L85" s="257">
        <v>172919</v>
      </c>
      <c r="M85" s="42" t="s">
        <v>1577</v>
      </c>
      <c r="N85" s="249">
        <v>45323</v>
      </c>
      <c r="O85" s="249">
        <v>45352</v>
      </c>
      <c r="P85" s="249">
        <v>45444</v>
      </c>
      <c r="Q85" s="249">
        <v>45474</v>
      </c>
      <c r="R85" s="227" t="s">
        <v>1828</v>
      </c>
      <c r="S85" s="232">
        <v>45505</v>
      </c>
      <c r="T85" s="232">
        <v>45505</v>
      </c>
      <c r="U85" s="232">
        <v>45536</v>
      </c>
      <c r="V85" s="227" t="s">
        <v>1828</v>
      </c>
      <c r="W85" s="227" t="s">
        <v>1828</v>
      </c>
      <c r="X85" s="232">
        <v>45536</v>
      </c>
      <c r="Y85" s="232">
        <v>45566</v>
      </c>
      <c r="Z85" s="232">
        <v>45567</v>
      </c>
      <c r="AA85" s="232">
        <v>45567</v>
      </c>
      <c r="AB85" s="232">
        <v>45597</v>
      </c>
      <c r="AC85" s="232">
        <v>45627</v>
      </c>
      <c r="AD85" s="232">
        <v>45627</v>
      </c>
      <c r="AE85" s="195"/>
      <c r="AF85" s="181" t="s">
        <v>1708</v>
      </c>
      <c r="AG85" s="181" t="s">
        <v>1709</v>
      </c>
    </row>
    <row r="86" s="181" customFormat="1" ht="165.95" customHeight="1" outlineLevel="1" spans="1:33">
      <c r="A86" s="195">
        <v>68</v>
      </c>
      <c r="B86" s="42" t="s">
        <v>1829</v>
      </c>
      <c r="C86" s="264" t="s">
        <v>667</v>
      </c>
      <c r="D86" s="197" t="s">
        <v>360</v>
      </c>
      <c r="E86" s="201" t="s">
        <v>1825</v>
      </c>
      <c r="F86" s="196" t="s">
        <v>1727</v>
      </c>
      <c r="G86" s="197" t="s">
        <v>49</v>
      </c>
      <c r="H86" s="195" t="s">
        <v>1573</v>
      </c>
      <c r="I86" s="196" t="s">
        <v>1574</v>
      </c>
      <c r="J86" s="242" t="s">
        <v>1830</v>
      </c>
      <c r="K86" s="196" t="s">
        <v>1827</v>
      </c>
      <c r="L86" s="284">
        <v>180000</v>
      </c>
      <c r="M86" s="42" t="s">
        <v>1577</v>
      </c>
      <c r="N86" s="249">
        <v>45323</v>
      </c>
      <c r="O86" s="249">
        <v>45352</v>
      </c>
      <c r="P86" s="249">
        <v>45444</v>
      </c>
      <c r="Q86" s="249">
        <v>45474</v>
      </c>
      <c r="R86" s="227" t="s">
        <v>1828</v>
      </c>
      <c r="S86" s="232">
        <v>45505</v>
      </c>
      <c r="T86" s="303">
        <v>45505</v>
      </c>
      <c r="U86" s="232">
        <v>45536</v>
      </c>
      <c r="V86" s="227" t="s">
        <v>1828</v>
      </c>
      <c r="W86" s="227" t="s">
        <v>1828</v>
      </c>
      <c r="X86" s="232">
        <v>45536</v>
      </c>
      <c r="Y86" s="232">
        <v>45566</v>
      </c>
      <c r="Z86" s="232">
        <v>45567</v>
      </c>
      <c r="AA86" s="232">
        <v>45567</v>
      </c>
      <c r="AB86" s="232">
        <v>45597</v>
      </c>
      <c r="AC86" s="232">
        <v>45627</v>
      </c>
      <c r="AD86" s="232">
        <v>45627</v>
      </c>
      <c r="AE86" s="196"/>
      <c r="AG86" s="181" t="s">
        <v>1709</v>
      </c>
    </row>
    <row r="87" s="181" customFormat="1" ht="110.1" customHeight="1" outlineLevel="1" spans="1:33">
      <c r="A87" s="195">
        <v>69</v>
      </c>
      <c r="B87" s="42" t="s">
        <v>1831</v>
      </c>
      <c r="C87" s="264" t="s">
        <v>1832</v>
      </c>
      <c r="D87" s="197" t="s">
        <v>360</v>
      </c>
      <c r="E87" s="201" t="s">
        <v>1825</v>
      </c>
      <c r="F87" s="196" t="s">
        <v>1727</v>
      </c>
      <c r="G87" s="197" t="s">
        <v>49</v>
      </c>
      <c r="H87" s="195" t="s">
        <v>1573</v>
      </c>
      <c r="I87" s="196" t="s">
        <v>1574</v>
      </c>
      <c r="J87" s="287" t="s">
        <v>1833</v>
      </c>
      <c r="K87" s="196" t="s">
        <v>1576</v>
      </c>
      <c r="L87" s="284">
        <v>5000</v>
      </c>
      <c r="M87" s="42" t="s">
        <v>1577</v>
      </c>
      <c r="N87" s="249">
        <v>45323</v>
      </c>
      <c r="O87" s="249">
        <v>45352</v>
      </c>
      <c r="P87" s="249">
        <v>45444</v>
      </c>
      <c r="Q87" s="249">
        <v>45474</v>
      </c>
      <c r="R87" s="227" t="s">
        <v>1828</v>
      </c>
      <c r="S87" s="232">
        <v>45505</v>
      </c>
      <c r="T87" s="303">
        <v>45505</v>
      </c>
      <c r="U87" s="232">
        <v>45536</v>
      </c>
      <c r="V87" s="227" t="s">
        <v>1828</v>
      </c>
      <c r="W87" s="227" t="s">
        <v>1828</v>
      </c>
      <c r="X87" s="232">
        <v>45536</v>
      </c>
      <c r="Y87" s="232">
        <v>45566</v>
      </c>
      <c r="Z87" s="232">
        <v>45567</v>
      </c>
      <c r="AA87" s="232">
        <v>45567</v>
      </c>
      <c r="AB87" s="232">
        <v>45597</v>
      </c>
      <c r="AC87" s="232">
        <v>45627</v>
      </c>
      <c r="AD87" s="232">
        <v>45627</v>
      </c>
      <c r="AE87" s="196"/>
      <c r="AG87" s="181" t="s">
        <v>1709</v>
      </c>
    </row>
    <row r="88" s="181" customFormat="1" ht="110.1" customHeight="1" outlineLevel="1" spans="1:33">
      <c r="A88" s="195">
        <v>70</v>
      </c>
      <c r="B88" s="42" t="s">
        <v>1834</v>
      </c>
      <c r="C88" s="265" t="s">
        <v>1568</v>
      </c>
      <c r="D88" s="197" t="s">
        <v>360</v>
      </c>
      <c r="E88" s="201" t="s">
        <v>1825</v>
      </c>
      <c r="F88" s="196" t="s">
        <v>1727</v>
      </c>
      <c r="G88" s="197" t="s">
        <v>49</v>
      </c>
      <c r="H88" s="195" t="s">
        <v>1573</v>
      </c>
      <c r="I88" s="196" t="s">
        <v>1574</v>
      </c>
      <c r="J88" s="242" t="s">
        <v>1835</v>
      </c>
      <c r="K88" s="196" t="s">
        <v>1836</v>
      </c>
      <c r="L88" s="284">
        <v>88500</v>
      </c>
      <c r="M88" s="42" t="s">
        <v>1577</v>
      </c>
      <c r="N88" s="227" t="s">
        <v>1578</v>
      </c>
      <c r="O88" s="227" t="s">
        <v>1578</v>
      </c>
      <c r="P88" s="227" t="s">
        <v>1578</v>
      </c>
      <c r="Q88" s="227" t="s">
        <v>1578</v>
      </c>
      <c r="R88" s="227" t="s">
        <v>1578</v>
      </c>
      <c r="S88" s="227" t="s">
        <v>1578</v>
      </c>
      <c r="T88" s="227" t="s">
        <v>1578</v>
      </c>
      <c r="U88" s="227" t="s">
        <v>1578</v>
      </c>
      <c r="V88" s="227" t="s">
        <v>1578</v>
      </c>
      <c r="W88" s="227" t="s">
        <v>1578</v>
      </c>
      <c r="X88" s="227" t="s">
        <v>1578</v>
      </c>
      <c r="Y88" s="227" t="s">
        <v>1578</v>
      </c>
      <c r="Z88" s="227" t="s">
        <v>1578</v>
      </c>
      <c r="AA88" s="227" t="s">
        <v>1578</v>
      </c>
      <c r="AB88" s="227" t="s">
        <v>1578</v>
      </c>
      <c r="AC88" s="227" t="s">
        <v>1578</v>
      </c>
      <c r="AD88" s="232">
        <v>45566</v>
      </c>
      <c r="AE88" s="27"/>
      <c r="AG88" s="181" t="s">
        <v>1837</v>
      </c>
    </row>
    <row r="89" s="181" customFormat="1" ht="110.1" customHeight="1" outlineLevel="1" spans="1:33">
      <c r="A89" s="195">
        <v>71</v>
      </c>
      <c r="B89" s="42" t="s">
        <v>1838</v>
      </c>
      <c r="C89" s="196" t="s">
        <v>1839</v>
      </c>
      <c r="D89" s="197" t="s">
        <v>360</v>
      </c>
      <c r="E89" s="201" t="s">
        <v>1825</v>
      </c>
      <c r="F89" s="196" t="s">
        <v>1727</v>
      </c>
      <c r="G89" s="197" t="s">
        <v>49</v>
      </c>
      <c r="H89" s="195" t="s">
        <v>1573</v>
      </c>
      <c r="I89" s="196" t="s">
        <v>1610</v>
      </c>
      <c r="J89" s="242" t="s">
        <v>1840</v>
      </c>
      <c r="K89" s="196" t="s">
        <v>1841</v>
      </c>
      <c r="L89" s="284">
        <v>158598</v>
      </c>
      <c r="M89" s="42" t="s">
        <v>1842</v>
      </c>
      <c r="N89" s="249">
        <v>45323</v>
      </c>
      <c r="O89" s="249">
        <v>45352</v>
      </c>
      <c r="P89" s="249">
        <v>45444</v>
      </c>
      <c r="Q89" s="249">
        <v>45474</v>
      </c>
      <c r="R89" s="227" t="s">
        <v>1828</v>
      </c>
      <c r="S89" s="232">
        <v>45505</v>
      </c>
      <c r="T89" s="303">
        <v>45505</v>
      </c>
      <c r="U89" s="232">
        <v>45536</v>
      </c>
      <c r="V89" s="227" t="s">
        <v>1828</v>
      </c>
      <c r="W89" s="227" t="s">
        <v>1828</v>
      </c>
      <c r="X89" s="232">
        <v>45536</v>
      </c>
      <c r="Y89" s="232">
        <v>45566</v>
      </c>
      <c r="Z89" s="232">
        <v>45566</v>
      </c>
      <c r="AA89" s="232">
        <v>45566</v>
      </c>
      <c r="AB89" s="232">
        <v>45597</v>
      </c>
      <c r="AC89" s="232">
        <v>45627</v>
      </c>
      <c r="AD89" s="232">
        <v>45627</v>
      </c>
      <c r="AE89" s="27"/>
      <c r="AG89" s="181" t="s">
        <v>1709</v>
      </c>
    </row>
    <row r="90" s="179" customFormat="1" ht="57" customHeight="1" spans="1:32">
      <c r="A90" s="194" t="s">
        <v>1843</v>
      </c>
      <c r="B90" s="194"/>
      <c r="C90" s="194"/>
      <c r="D90" s="194"/>
      <c r="E90" s="194"/>
      <c r="F90" s="194"/>
      <c r="G90" s="194"/>
      <c r="H90" s="194"/>
      <c r="I90" s="194"/>
      <c r="J90" s="221"/>
      <c r="K90" s="229"/>
      <c r="L90" s="223">
        <f>SUM(L91:L99)</f>
        <v>24400</v>
      </c>
      <c r="M90" s="230"/>
      <c r="N90" s="231"/>
      <c r="O90" s="231"/>
      <c r="P90" s="231"/>
      <c r="Q90" s="231"/>
      <c r="R90" s="231"/>
      <c r="S90" s="231"/>
      <c r="T90" s="231"/>
      <c r="U90" s="231"/>
      <c r="V90" s="231"/>
      <c r="W90" s="231"/>
      <c r="X90" s="231"/>
      <c r="Y90" s="231"/>
      <c r="Z90" s="231"/>
      <c r="AA90" s="231"/>
      <c r="AB90" s="231"/>
      <c r="AC90" s="231"/>
      <c r="AD90" s="231"/>
      <c r="AE90" s="259"/>
      <c r="AF90" s="254"/>
    </row>
    <row r="91" s="180" customFormat="1" ht="110.1" customHeight="1" outlineLevel="1" spans="1:33">
      <c r="A91" s="195">
        <v>72</v>
      </c>
      <c r="B91" s="266" t="s">
        <v>1844</v>
      </c>
      <c r="C91" s="267" t="s">
        <v>1845</v>
      </c>
      <c r="D91" s="267" t="s">
        <v>1846</v>
      </c>
      <c r="E91" s="233" t="s">
        <v>1847</v>
      </c>
      <c r="F91" s="233" t="s">
        <v>1848</v>
      </c>
      <c r="G91" s="197" t="s">
        <v>49</v>
      </c>
      <c r="H91" s="195" t="s">
        <v>1573</v>
      </c>
      <c r="I91" s="233" t="s">
        <v>1574</v>
      </c>
      <c r="J91" s="242" t="s">
        <v>1849</v>
      </c>
      <c r="K91" s="196">
        <v>2025</v>
      </c>
      <c r="L91" s="195">
        <v>10000</v>
      </c>
      <c r="M91" s="42" t="s">
        <v>1577</v>
      </c>
      <c r="N91" s="232">
        <v>45323</v>
      </c>
      <c r="O91" s="232" t="s">
        <v>1578</v>
      </c>
      <c r="P91" s="232" t="s">
        <v>1578</v>
      </c>
      <c r="Q91" s="232" t="s">
        <v>1578</v>
      </c>
      <c r="R91" s="232" t="s">
        <v>1578</v>
      </c>
      <c r="S91" s="232" t="s">
        <v>1578</v>
      </c>
      <c r="T91" s="232">
        <v>45444</v>
      </c>
      <c r="U91" s="232" t="s">
        <v>1578</v>
      </c>
      <c r="V91" s="232" t="s">
        <v>1578</v>
      </c>
      <c r="W91" s="232" t="s">
        <v>1578</v>
      </c>
      <c r="X91" s="232">
        <v>45627</v>
      </c>
      <c r="Y91" s="232" t="s">
        <v>1578</v>
      </c>
      <c r="Z91" s="232" t="s">
        <v>1578</v>
      </c>
      <c r="AA91" s="232" t="s">
        <v>1578</v>
      </c>
      <c r="AB91" s="232" t="s">
        <v>1578</v>
      </c>
      <c r="AC91" s="227"/>
      <c r="AD91" s="249"/>
      <c r="AE91" s="195"/>
      <c r="AF91" s="180" t="s">
        <v>1850</v>
      </c>
      <c r="AG91" s="181" t="s">
        <v>1837</v>
      </c>
    </row>
    <row r="92" s="180" customFormat="1" ht="75" customHeight="1" outlineLevel="1" spans="1:33">
      <c r="A92" s="195">
        <v>73</v>
      </c>
      <c r="B92" s="268" t="s">
        <v>1851</v>
      </c>
      <c r="C92" s="196" t="s">
        <v>1568</v>
      </c>
      <c r="D92" s="196" t="s">
        <v>1852</v>
      </c>
      <c r="E92" s="233" t="s">
        <v>1847</v>
      </c>
      <c r="F92" s="233" t="s">
        <v>1848</v>
      </c>
      <c r="G92" s="197" t="s">
        <v>49</v>
      </c>
      <c r="H92" s="195" t="s">
        <v>1573</v>
      </c>
      <c r="I92" s="196" t="s">
        <v>1853</v>
      </c>
      <c r="J92" s="242" t="s">
        <v>1854</v>
      </c>
      <c r="K92" s="288" t="s">
        <v>1576</v>
      </c>
      <c r="L92" s="195">
        <v>1000</v>
      </c>
      <c r="M92" s="42" t="s">
        <v>1647</v>
      </c>
      <c r="N92" s="232">
        <v>45323</v>
      </c>
      <c r="O92" s="232" t="s">
        <v>1578</v>
      </c>
      <c r="P92" s="232" t="s">
        <v>1578</v>
      </c>
      <c r="Q92" s="232" t="s">
        <v>1578</v>
      </c>
      <c r="R92" s="232" t="s">
        <v>1578</v>
      </c>
      <c r="S92" s="232" t="s">
        <v>1578</v>
      </c>
      <c r="T92" s="232">
        <v>45444</v>
      </c>
      <c r="U92" s="232" t="s">
        <v>1578</v>
      </c>
      <c r="V92" s="232" t="s">
        <v>1578</v>
      </c>
      <c r="W92" s="232" t="s">
        <v>1578</v>
      </c>
      <c r="X92" s="232">
        <v>45627</v>
      </c>
      <c r="Y92" s="232" t="s">
        <v>1578</v>
      </c>
      <c r="Z92" s="232" t="s">
        <v>1578</v>
      </c>
      <c r="AA92" s="232" t="s">
        <v>1578</v>
      </c>
      <c r="AB92" s="232" t="s">
        <v>1578</v>
      </c>
      <c r="AC92" s="227"/>
      <c r="AD92" s="232"/>
      <c r="AE92" s="195"/>
      <c r="AG92" s="181" t="s">
        <v>1837</v>
      </c>
    </row>
    <row r="93" s="180" customFormat="1" ht="71.1" customHeight="1" outlineLevel="1" spans="1:33">
      <c r="A93" s="195">
        <v>74</v>
      </c>
      <c r="B93" s="268" t="s">
        <v>1855</v>
      </c>
      <c r="C93" s="196" t="s">
        <v>1568</v>
      </c>
      <c r="D93" s="196" t="s">
        <v>1852</v>
      </c>
      <c r="E93" s="233" t="s">
        <v>1847</v>
      </c>
      <c r="F93" s="233" t="s">
        <v>1848</v>
      </c>
      <c r="G93" s="197" t="s">
        <v>49</v>
      </c>
      <c r="H93" s="195" t="s">
        <v>1573</v>
      </c>
      <c r="I93" s="196" t="s">
        <v>1853</v>
      </c>
      <c r="J93" s="242" t="s">
        <v>1856</v>
      </c>
      <c r="K93" s="196" t="s">
        <v>1583</v>
      </c>
      <c r="L93" s="195">
        <v>1000</v>
      </c>
      <c r="M93" s="42" t="s">
        <v>1647</v>
      </c>
      <c r="N93" s="232">
        <v>45323</v>
      </c>
      <c r="O93" s="232" t="s">
        <v>1578</v>
      </c>
      <c r="P93" s="232" t="s">
        <v>1578</v>
      </c>
      <c r="Q93" s="232" t="s">
        <v>1578</v>
      </c>
      <c r="R93" s="232" t="s">
        <v>1578</v>
      </c>
      <c r="S93" s="232" t="s">
        <v>1578</v>
      </c>
      <c r="T93" s="232">
        <v>45444</v>
      </c>
      <c r="U93" s="232" t="s">
        <v>1578</v>
      </c>
      <c r="V93" s="232" t="s">
        <v>1578</v>
      </c>
      <c r="W93" s="232" t="s">
        <v>1578</v>
      </c>
      <c r="X93" s="232">
        <v>45627</v>
      </c>
      <c r="Y93" s="232" t="s">
        <v>1578</v>
      </c>
      <c r="Z93" s="232" t="s">
        <v>1578</v>
      </c>
      <c r="AA93" s="232" t="s">
        <v>1578</v>
      </c>
      <c r="AB93" s="232" t="s">
        <v>1578</v>
      </c>
      <c r="AC93" s="227"/>
      <c r="AD93" s="232"/>
      <c r="AE93" s="195"/>
      <c r="AG93" s="181" t="s">
        <v>1837</v>
      </c>
    </row>
    <row r="94" s="180" customFormat="1" ht="71.1" customHeight="1" outlineLevel="1" spans="1:33">
      <c r="A94" s="195">
        <v>75</v>
      </c>
      <c r="B94" s="268" t="s">
        <v>1857</v>
      </c>
      <c r="C94" s="196" t="s">
        <v>1568</v>
      </c>
      <c r="D94" s="196" t="s">
        <v>1852</v>
      </c>
      <c r="E94" s="233" t="s">
        <v>1847</v>
      </c>
      <c r="F94" s="233" t="s">
        <v>1848</v>
      </c>
      <c r="G94" s="197" t="s">
        <v>49</v>
      </c>
      <c r="H94" s="195" t="s">
        <v>1573</v>
      </c>
      <c r="I94" s="196" t="s">
        <v>1853</v>
      </c>
      <c r="J94" s="242" t="s">
        <v>1858</v>
      </c>
      <c r="K94" s="288" t="s">
        <v>1576</v>
      </c>
      <c r="L94" s="195">
        <v>800</v>
      </c>
      <c r="M94" s="42" t="s">
        <v>1647</v>
      </c>
      <c r="N94" s="232">
        <v>45323</v>
      </c>
      <c r="O94" s="232" t="s">
        <v>1578</v>
      </c>
      <c r="P94" s="232" t="s">
        <v>1578</v>
      </c>
      <c r="Q94" s="232" t="s">
        <v>1578</v>
      </c>
      <c r="R94" s="232" t="s">
        <v>1578</v>
      </c>
      <c r="S94" s="232" t="s">
        <v>1578</v>
      </c>
      <c r="T94" s="232">
        <v>45444</v>
      </c>
      <c r="U94" s="232" t="s">
        <v>1578</v>
      </c>
      <c r="V94" s="232" t="s">
        <v>1578</v>
      </c>
      <c r="W94" s="232" t="s">
        <v>1578</v>
      </c>
      <c r="X94" s="232">
        <v>45627</v>
      </c>
      <c r="Y94" s="232" t="s">
        <v>1578</v>
      </c>
      <c r="Z94" s="232" t="s">
        <v>1578</v>
      </c>
      <c r="AA94" s="232" t="s">
        <v>1578</v>
      </c>
      <c r="AB94" s="232" t="s">
        <v>1578</v>
      </c>
      <c r="AC94" s="227"/>
      <c r="AD94" s="232"/>
      <c r="AE94" s="195"/>
      <c r="AG94" s="181" t="s">
        <v>1837</v>
      </c>
    </row>
    <row r="95" s="180" customFormat="1" ht="72.95" customHeight="1" outlineLevel="1" spans="1:33">
      <c r="A95" s="195">
        <v>76</v>
      </c>
      <c r="B95" s="266" t="s">
        <v>1859</v>
      </c>
      <c r="C95" s="196" t="s">
        <v>1568</v>
      </c>
      <c r="D95" s="196" t="s">
        <v>1852</v>
      </c>
      <c r="E95" s="233" t="s">
        <v>1847</v>
      </c>
      <c r="F95" s="233" t="s">
        <v>1848</v>
      </c>
      <c r="G95" s="197" t="s">
        <v>49</v>
      </c>
      <c r="H95" s="195" t="s">
        <v>1573</v>
      </c>
      <c r="I95" s="196" t="s">
        <v>1853</v>
      </c>
      <c r="J95" s="242" t="s">
        <v>1860</v>
      </c>
      <c r="K95" s="196" t="s">
        <v>1583</v>
      </c>
      <c r="L95" s="195">
        <v>1200</v>
      </c>
      <c r="M95" s="42" t="s">
        <v>1647</v>
      </c>
      <c r="N95" s="232">
        <v>45323</v>
      </c>
      <c r="O95" s="232" t="s">
        <v>1578</v>
      </c>
      <c r="P95" s="232" t="s">
        <v>1578</v>
      </c>
      <c r="Q95" s="232" t="s">
        <v>1578</v>
      </c>
      <c r="R95" s="232" t="s">
        <v>1578</v>
      </c>
      <c r="S95" s="232" t="s">
        <v>1578</v>
      </c>
      <c r="T95" s="232">
        <v>45444</v>
      </c>
      <c r="U95" s="232" t="s">
        <v>1578</v>
      </c>
      <c r="V95" s="232" t="s">
        <v>1578</v>
      </c>
      <c r="W95" s="232" t="s">
        <v>1578</v>
      </c>
      <c r="X95" s="232">
        <v>45627</v>
      </c>
      <c r="Y95" s="232" t="s">
        <v>1578</v>
      </c>
      <c r="Z95" s="232" t="s">
        <v>1578</v>
      </c>
      <c r="AA95" s="232" t="s">
        <v>1578</v>
      </c>
      <c r="AB95" s="232" t="s">
        <v>1578</v>
      </c>
      <c r="AC95" s="227"/>
      <c r="AD95" s="232"/>
      <c r="AE95" s="226"/>
      <c r="AG95" s="181" t="s">
        <v>1837</v>
      </c>
    </row>
    <row r="96" s="180" customFormat="1" ht="75.95" customHeight="1" outlineLevel="1" spans="1:33">
      <c r="A96" s="195">
        <v>77</v>
      </c>
      <c r="B96" s="268" t="s">
        <v>1861</v>
      </c>
      <c r="C96" s="196" t="s">
        <v>1568</v>
      </c>
      <c r="D96" s="196" t="s">
        <v>1852</v>
      </c>
      <c r="E96" s="233" t="s">
        <v>1847</v>
      </c>
      <c r="F96" s="233" t="s">
        <v>1848</v>
      </c>
      <c r="G96" s="197" t="s">
        <v>49</v>
      </c>
      <c r="H96" s="195" t="s">
        <v>1573</v>
      </c>
      <c r="I96" s="196" t="s">
        <v>1853</v>
      </c>
      <c r="J96" s="242" t="s">
        <v>1862</v>
      </c>
      <c r="K96" s="196" t="s">
        <v>1583</v>
      </c>
      <c r="L96" s="195">
        <v>800</v>
      </c>
      <c r="M96" s="42" t="s">
        <v>1647</v>
      </c>
      <c r="N96" s="232">
        <v>45323</v>
      </c>
      <c r="O96" s="232" t="s">
        <v>1578</v>
      </c>
      <c r="P96" s="232" t="s">
        <v>1578</v>
      </c>
      <c r="Q96" s="232" t="s">
        <v>1578</v>
      </c>
      <c r="R96" s="232" t="s">
        <v>1578</v>
      </c>
      <c r="S96" s="232" t="s">
        <v>1578</v>
      </c>
      <c r="T96" s="232">
        <v>45444</v>
      </c>
      <c r="U96" s="232" t="s">
        <v>1578</v>
      </c>
      <c r="V96" s="232" t="s">
        <v>1578</v>
      </c>
      <c r="W96" s="232" t="s">
        <v>1578</v>
      </c>
      <c r="X96" s="232">
        <v>45627</v>
      </c>
      <c r="Y96" s="232" t="s">
        <v>1578</v>
      </c>
      <c r="Z96" s="232" t="s">
        <v>1578</v>
      </c>
      <c r="AA96" s="232" t="s">
        <v>1578</v>
      </c>
      <c r="AB96" s="232" t="s">
        <v>1578</v>
      </c>
      <c r="AC96" s="227"/>
      <c r="AD96" s="232"/>
      <c r="AE96" s="226"/>
      <c r="AG96" s="181" t="s">
        <v>1837</v>
      </c>
    </row>
    <row r="97" s="180" customFormat="1" ht="75.95" customHeight="1" outlineLevel="1" spans="1:33">
      <c r="A97" s="195">
        <v>78</v>
      </c>
      <c r="B97" s="268" t="s">
        <v>1863</v>
      </c>
      <c r="C97" s="196" t="s">
        <v>1568</v>
      </c>
      <c r="D97" s="196" t="s">
        <v>1852</v>
      </c>
      <c r="E97" s="233" t="s">
        <v>1847</v>
      </c>
      <c r="F97" s="233" t="s">
        <v>1848</v>
      </c>
      <c r="G97" s="197" t="s">
        <v>49</v>
      </c>
      <c r="H97" s="195" t="s">
        <v>1573</v>
      </c>
      <c r="I97" s="196" t="s">
        <v>1853</v>
      </c>
      <c r="J97" s="289" t="s">
        <v>1864</v>
      </c>
      <c r="K97" s="201">
        <v>2025</v>
      </c>
      <c r="L97" s="195">
        <v>800</v>
      </c>
      <c r="M97" s="290" t="s">
        <v>1647</v>
      </c>
      <c r="N97" s="232">
        <v>45323</v>
      </c>
      <c r="O97" s="232" t="s">
        <v>1578</v>
      </c>
      <c r="P97" s="232" t="s">
        <v>1578</v>
      </c>
      <c r="Q97" s="232" t="s">
        <v>1578</v>
      </c>
      <c r="R97" s="232" t="s">
        <v>1578</v>
      </c>
      <c r="S97" s="232" t="s">
        <v>1578</v>
      </c>
      <c r="T97" s="232">
        <v>45444</v>
      </c>
      <c r="U97" s="232" t="s">
        <v>1578</v>
      </c>
      <c r="V97" s="232" t="s">
        <v>1578</v>
      </c>
      <c r="W97" s="232" t="s">
        <v>1578</v>
      </c>
      <c r="X97" s="232">
        <v>45627</v>
      </c>
      <c r="Y97" s="232" t="s">
        <v>1578</v>
      </c>
      <c r="Z97" s="232" t="s">
        <v>1578</v>
      </c>
      <c r="AA97" s="232" t="s">
        <v>1578</v>
      </c>
      <c r="AB97" s="232" t="s">
        <v>1578</v>
      </c>
      <c r="AC97" s="27"/>
      <c r="AD97" s="27"/>
      <c r="AE97" s="27"/>
      <c r="AG97" s="181" t="s">
        <v>1837</v>
      </c>
    </row>
    <row r="98" s="180" customFormat="1" ht="71.1" customHeight="1" outlineLevel="1" spans="1:33">
      <c r="A98" s="195">
        <v>79</v>
      </c>
      <c r="B98" s="268" t="s">
        <v>1865</v>
      </c>
      <c r="C98" s="196" t="s">
        <v>1568</v>
      </c>
      <c r="D98" s="196" t="s">
        <v>1852</v>
      </c>
      <c r="E98" s="233" t="s">
        <v>1847</v>
      </c>
      <c r="F98" s="233" t="s">
        <v>1848</v>
      </c>
      <c r="G98" s="197" t="s">
        <v>49</v>
      </c>
      <c r="H98" s="195" t="s">
        <v>1573</v>
      </c>
      <c r="I98" s="196" t="s">
        <v>1853</v>
      </c>
      <c r="J98" s="289" t="s">
        <v>1866</v>
      </c>
      <c r="K98" s="201">
        <v>2025</v>
      </c>
      <c r="L98" s="195">
        <v>800</v>
      </c>
      <c r="M98" s="290" t="s">
        <v>1647</v>
      </c>
      <c r="N98" s="232">
        <v>45323</v>
      </c>
      <c r="O98" s="232" t="s">
        <v>1578</v>
      </c>
      <c r="P98" s="232" t="s">
        <v>1578</v>
      </c>
      <c r="Q98" s="232" t="s">
        <v>1578</v>
      </c>
      <c r="R98" s="232" t="s">
        <v>1578</v>
      </c>
      <c r="S98" s="232" t="s">
        <v>1578</v>
      </c>
      <c r="T98" s="232">
        <v>45444</v>
      </c>
      <c r="U98" s="232" t="s">
        <v>1578</v>
      </c>
      <c r="V98" s="232" t="s">
        <v>1578</v>
      </c>
      <c r="W98" s="232" t="s">
        <v>1578</v>
      </c>
      <c r="X98" s="232">
        <v>45627</v>
      </c>
      <c r="Y98" s="232" t="s">
        <v>1578</v>
      </c>
      <c r="Z98" s="232" t="s">
        <v>1578</v>
      </c>
      <c r="AA98" s="232" t="s">
        <v>1578</v>
      </c>
      <c r="AB98" s="232" t="s">
        <v>1578</v>
      </c>
      <c r="AC98" s="27"/>
      <c r="AD98" s="27"/>
      <c r="AE98" s="27"/>
      <c r="AG98" s="181" t="s">
        <v>1837</v>
      </c>
    </row>
    <row r="99" s="180" customFormat="1" ht="78" customHeight="1" outlineLevel="1" spans="1:33">
      <c r="A99" s="195">
        <v>80</v>
      </c>
      <c r="B99" s="42" t="s">
        <v>1867</v>
      </c>
      <c r="C99" s="196" t="s">
        <v>1626</v>
      </c>
      <c r="D99" s="196" t="s">
        <v>1868</v>
      </c>
      <c r="E99" s="196" t="s">
        <v>1847</v>
      </c>
      <c r="F99" s="196" t="s">
        <v>1848</v>
      </c>
      <c r="G99" s="197" t="s">
        <v>49</v>
      </c>
      <c r="H99" s="195" t="s">
        <v>1573</v>
      </c>
      <c r="I99" s="196" t="s">
        <v>1610</v>
      </c>
      <c r="J99" s="242" t="s">
        <v>1869</v>
      </c>
      <c r="K99" s="288" t="s">
        <v>1576</v>
      </c>
      <c r="L99" s="195">
        <v>8000</v>
      </c>
      <c r="M99" s="42" t="s">
        <v>1647</v>
      </c>
      <c r="N99" s="232">
        <v>45536</v>
      </c>
      <c r="O99" s="232">
        <v>45566</v>
      </c>
      <c r="P99" s="232">
        <v>45566</v>
      </c>
      <c r="Q99" s="232">
        <v>45597</v>
      </c>
      <c r="R99" s="232">
        <v>45597</v>
      </c>
      <c r="S99" s="227" t="s">
        <v>1578</v>
      </c>
      <c r="T99" s="232">
        <v>45627</v>
      </c>
      <c r="U99" s="227" t="s">
        <v>1578</v>
      </c>
      <c r="V99" s="232" t="s">
        <v>1578</v>
      </c>
      <c r="W99" s="227" t="s">
        <v>1578</v>
      </c>
      <c r="X99" s="232"/>
      <c r="Y99" s="227"/>
      <c r="Z99" s="227"/>
      <c r="AA99" s="227"/>
      <c r="AB99" s="227"/>
      <c r="AC99" s="227"/>
      <c r="AD99" s="249"/>
      <c r="AE99" s="195"/>
      <c r="AF99" s="180" t="s">
        <v>1850</v>
      </c>
      <c r="AG99" s="181" t="s">
        <v>1837</v>
      </c>
    </row>
    <row r="100" s="179" customFormat="1" ht="51" customHeight="1" spans="1:32">
      <c r="A100" s="194" t="s">
        <v>1870</v>
      </c>
      <c r="B100" s="194"/>
      <c r="C100" s="194"/>
      <c r="D100" s="194"/>
      <c r="E100" s="194"/>
      <c r="F100" s="194"/>
      <c r="G100" s="194"/>
      <c r="H100" s="194"/>
      <c r="I100" s="194"/>
      <c r="J100" s="221"/>
      <c r="K100" s="229"/>
      <c r="L100" s="223">
        <f>SUM(L101:L112)</f>
        <v>141189.73</v>
      </c>
      <c r="M100" s="230"/>
      <c r="N100" s="231"/>
      <c r="O100" s="231"/>
      <c r="P100" s="231"/>
      <c r="Q100" s="231"/>
      <c r="R100" s="231"/>
      <c r="S100" s="231"/>
      <c r="T100" s="231"/>
      <c r="U100" s="231"/>
      <c r="V100" s="231"/>
      <c r="W100" s="231"/>
      <c r="X100" s="231"/>
      <c r="Y100" s="231"/>
      <c r="Z100" s="231"/>
      <c r="AA100" s="231"/>
      <c r="AB100" s="231"/>
      <c r="AC100" s="231"/>
      <c r="AD100" s="231"/>
      <c r="AE100" s="259"/>
      <c r="AF100" s="254"/>
    </row>
    <row r="101" s="180" customFormat="1" ht="78" customHeight="1" outlineLevel="1" spans="1:33">
      <c r="A101" s="269">
        <v>81</v>
      </c>
      <c r="B101" s="269" t="s">
        <v>1871</v>
      </c>
      <c r="C101" s="269" t="s">
        <v>1872</v>
      </c>
      <c r="D101" s="196" t="s">
        <v>1873</v>
      </c>
      <c r="E101" s="201" t="s">
        <v>1874</v>
      </c>
      <c r="F101" s="196" t="s">
        <v>1875</v>
      </c>
      <c r="G101" s="196" t="s">
        <v>1616</v>
      </c>
      <c r="H101" s="195" t="s">
        <v>1573</v>
      </c>
      <c r="I101" s="196" t="s">
        <v>1610</v>
      </c>
      <c r="J101" s="242" t="s">
        <v>1876</v>
      </c>
      <c r="K101" s="196" t="s">
        <v>1576</v>
      </c>
      <c r="L101" s="226">
        <v>3457.73</v>
      </c>
      <c r="M101" s="196" t="s">
        <v>1658</v>
      </c>
      <c r="N101" s="227" t="s">
        <v>1639</v>
      </c>
      <c r="O101" s="227" t="s">
        <v>1639</v>
      </c>
      <c r="P101" s="227" t="s">
        <v>1639</v>
      </c>
      <c r="Q101" s="304" t="s">
        <v>1578</v>
      </c>
      <c r="R101" s="232">
        <v>45352</v>
      </c>
      <c r="S101" s="232">
        <v>45383</v>
      </c>
      <c r="T101" s="232">
        <v>45413</v>
      </c>
      <c r="U101" s="232">
        <v>45413</v>
      </c>
      <c r="V101" s="232">
        <v>45413</v>
      </c>
      <c r="W101" s="232">
        <v>45536</v>
      </c>
      <c r="X101" s="232">
        <v>45474</v>
      </c>
      <c r="Y101" s="232">
        <v>45536</v>
      </c>
      <c r="Z101" s="232">
        <v>45597</v>
      </c>
      <c r="AA101" s="232"/>
      <c r="AB101" s="232"/>
      <c r="AC101" s="232"/>
      <c r="AD101" s="232"/>
      <c r="AE101" s="195"/>
      <c r="AF101" s="180" t="s">
        <v>1769</v>
      </c>
      <c r="AG101" s="180" t="s">
        <v>1740</v>
      </c>
    </row>
    <row r="102" s="180" customFormat="1" ht="78" customHeight="1" outlineLevel="1" spans="1:33">
      <c r="A102" s="269">
        <v>82</v>
      </c>
      <c r="B102" s="269" t="s">
        <v>1877</v>
      </c>
      <c r="C102" s="269" t="s">
        <v>1872</v>
      </c>
      <c r="D102" s="196" t="s">
        <v>1873</v>
      </c>
      <c r="E102" s="201" t="s">
        <v>1874</v>
      </c>
      <c r="F102" s="196" t="s">
        <v>1875</v>
      </c>
      <c r="G102" s="197" t="s">
        <v>49</v>
      </c>
      <c r="H102" s="195" t="s">
        <v>1573</v>
      </c>
      <c r="I102" s="196" t="s">
        <v>1610</v>
      </c>
      <c r="J102" s="281" t="s">
        <v>1878</v>
      </c>
      <c r="K102" s="196" t="s">
        <v>1879</v>
      </c>
      <c r="L102" s="196">
        <v>10800</v>
      </c>
      <c r="M102" s="196" t="s">
        <v>1658</v>
      </c>
      <c r="N102" s="232">
        <v>45292</v>
      </c>
      <c r="O102" s="232">
        <v>45323</v>
      </c>
      <c r="P102" s="232">
        <v>45352</v>
      </c>
      <c r="Q102" s="227" t="s">
        <v>1578</v>
      </c>
      <c r="R102" s="232">
        <v>45383</v>
      </c>
      <c r="S102" s="232">
        <v>45444</v>
      </c>
      <c r="T102" s="232">
        <v>45474</v>
      </c>
      <c r="U102" s="232">
        <v>45474</v>
      </c>
      <c r="V102" s="232">
        <v>45474</v>
      </c>
      <c r="W102" s="232">
        <v>45505</v>
      </c>
      <c r="X102" s="232">
        <v>45536</v>
      </c>
      <c r="Y102" s="232">
        <v>45566</v>
      </c>
      <c r="Z102" s="232">
        <v>45627</v>
      </c>
      <c r="AA102" s="232"/>
      <c r="AB102" s="232"/>
      <c r="AC102" s="232"/>
      <c r="AD102" s="232"/>
      <c r="AE102" s="226"/>
      <c r="AF102" s="180" t="s">
        <v>1708</v>
      </c>
      <c r="AG102" s="180" t="s">
        <v>1709</v>
      </c>
    </row>
    <row r="103" s="180" customFormat="1" ht="78" customHeight="1" outlineLevel="1" spans="1:33">
      <c r="A103" s="269">
        <v>83</v>
      </c>
      <c r="B103" s="269" t="s">
        <v>1880</v>
      </c>
      <c r="C103" s="269" t="s">
        <v>1872</v>
      </c>
      <c r="D103" s="196" t="s">
        <v>1873</v>
      </c>
      <c r="E103" s="201" t="s">
        <v>1874</v>
      </c>
      <c r="F103" s="196" t="s">
        <v>1875</v>
      </c>
      <c r="G103" s="197" t="s">
        <v>49</v>
      </c>
      <c r="H103" s="195" t="s">
        <v>1573</v>
      </c>
      <c r="I103" s="196" t="s">
        <v>1610</v>
      </c>
      <c r="J103" s="281" t="s">
        <v>1881</v>
      </c>
      <c r="K103" s="196" t="s">
        <v>1879</v>
      </c>
      <c r="L103" s="196">
        <v>8400</v>
      </c>
      <c r="M103" s="196" t="s">
        <v>1658</v>
      </c>
      <c r="N103" s="232">
        <v>45292</v>
      </c>
      <c r="O103" s="232">
        <v>45323</v>
      </c>
      <c r="P103" s="232">
        <v>45352</v>
      </c>
      <c r="Q103" s="227" t="s">
        <v>1578</v>
      </c>
      <c r="R103" s="232">
        <v>45383</v>
      </c>
      <c r="S103" s="232">
        <v>45444</v>
      </c>
      <c r="T103" s="232">
        <v>45474</v>
      </c>
      <c r="U103" s="232">
        <v>45474</v>
      </c>
      <c r="V103" s="232">
        <v>45474</v>
      </c>
      <c r="W103" s="232">
        <v>45505</v>
      </c>
      <c r="X103" s="232">
        <v>45536</v>
      </c>
      <c r="Y103" s="232">
        <v>45566</v>
      </c>
      <c r="Z103" s="232">
        <v>45627</v>
      </c>
      <c r="AA103" s="232"/>
      <c r="AB103" s="232"/>
      <c r="AC103" s="232"/>
      <c r="AD103" s="232"/>
      <c r="AE103" s="226"/>
      <c r="AF103" s="180" t="s">
        <v>1708</v>
      </c>
      <c r="AG103" s="180" t="s">
        <v>1709</v>
      </c>
    </row>
    <row r="104" s="180" customFormat="1" ht="78" customHeight="1" outlineLevel="1" spans="1:33">
      <c r="A104" s="269">
        <v>84</v>
      </c>
      <c r="B104" s="270" t="s">
        <v>1882</v>
      </c>
      <c r="C104" s="269" t="s">
        <v>1872</v>
      </c>
      <c r="D104" s="196" t="s">
        <v>1873</v>
      </c>
      <c r="E104" s="201" t="s">
        <v>1874</v>
      </c>
      <c r="F104" s="196" t="s">
        <v>1875</v>
      </c>
      <c r="G104" s="196" t="s">
        <v>1883</v>
      </c>
      <c r="H104" s="195" t="s">
        <v>1573</v>
      </c>
      <c r="I104" s="196" t="s">
        <v>1610</v>
      </c>
      <c r="J104" s="281" t="s">
        <v>1884</v>
      </c>
      <c r="K104" s="196" t="s">
        <v>1604</v>
      </c>
      <c r="L104" s="196">
        <v>4000</v>
      </c>
      <c r="M104" s="196" t="s">
        <v>1658</v>
      </c>
      <c r="N104" s="232">
        <v>45292</v>
      </c>
      <c r="O104" s="232">
        <v>45352</v>
      </c>
      <c r="P104" s="232">
        <v>45383</v>
      </c>
      <c r="Q104" s="227" t="s">
        <v>1578</v>
      </c>
      <c r="R104" s="232">
        <v>45383</v>
      </c>
      <c r="S104" s="232">
        <v>45444</v>
      </c>
      <c r="T104" s="232">
        <v>45505</v>
      </c>
      <c r="U104" s="232">
        <v>45505</v>
      </c>
      <c r="V104" s="232">
        <v>45566</v>
      </c>
      <c r="W104" s="232">
        <v>45566</v>
      </c>
      <c r="X104" s="232">
        <v>45566</v>
      </c>
      <c r="Y104" s="232">
        <v>45597</v>
      </c>
      <c r="Z104" s="232">
        <v>45627</v>
      </c>
      <c r="AA104" s="232"/>
      <c r="AB104" s="232"/>
      <c r="AC104" s="232"/>
      <c r="AD104" s="232"/>
      <c r="AE104" s="226"/>
      <c r="AF104" s="180" t="s">
        <v>1769</v>
      </c>
      <c r="AG104" s="180" t="s">
        <v>1740</v>
      </c>
    </row>
    <row r="105" s="180" customFormat="1" ht="78" customHeight="1" outlineLevel="1" spans="1:33">
      <c r="A105" s="269">
        <v>85</v>
      </c>
      <c r="B105" s="269" t="s">
        <v>1885</v>
      </c>
      <c r="C105" s="269" t="s">
        <v>1872</v>
      </c>
      <c r="D105" s="196" t="s">
        <v>1873</v>
      </c>
      <c r="E105" s="201" t="s">
        <v>1874</v>
      </c>
      <c r="F105" s="196" t="s">
        <v>1875</v>
      </c>
      <c r="G105" s="196" t="s">
        <v>1642</v>
      </c>
      <c r="H105" s="195" t="s">
        <v>1573</v>
      </c>
      <c r="I105" s="196" t="s">
        <v>1610</v>
      </c>
      <c r="J105" s="242" t="s">
        <v>1886</v>
      </c>
      <c r="K105" s="196" t="s">
        <v>1576</v>
      </c>
      <c r="L105" s="196">
        <v>12000</v>
      </c>
      <c r="M105" s="196" t="s">
        <v>1658</v>
      </c>
      <c r="N105" s="232">
        <v>45292</v>
      </c>
      <c r="O105" s="232">
        <v>45323</v>
      </c>
      <c r="P105" s="232">
        <v>45352</v>
      </c>
      <c r="Q105" s="227" t="s">
        <v>1578</v>
      </c>
      <c r="R105" s="232">
        <v>45383</v>
      </c>
      <c r="S105" s="232">
        <v>45444</v>
      </c>
      <c r="T105" s="232">
        <v>45474</v>
      </c>
      <c r="U105" s="232">
        <v>45474</v>
      </c>
      <c r="V105" s="232">
        <v>45474</v>
      </c>
      <c r="W105" s="232">
        <v>45505</v>
      </c>
      <c r="X105" s="232">
        <v>45536</v>
      </c>
      <c r="Y105" s="232">
        <v>45566</v>
      </c>
      <c r="Z105" s="232">
        <v>45627</v>
      </c>
      <c r="AA105" s="232"/>
      <c r="AB105" s="232"/>
      <c r="AC105" s="232"/>
      <c r="AD105" s="232"/>
      <c r="AE105" s="226"/>
      <c r="AF105" s="180" t="s">
        <v>1769</v>
      </c>
      <c r="AG105" s="180" t="s">
        <v>1740</v>
      </c>
    </row>
    <row r="106" s="180" customFormat="1" ht="111.95" customHeight="1" outlineLevel="1" spans="1:33">
      <c r="A106" s="269">
        <v>86</v>
      </c>
      <c r="B106" s="271" t="s">
        <v>1887</v>
      </c>
      <c r="C106" s="269" t="s">
        <v>1872</v>
      </c>
      <c r="D106" s="196" t="s">
        <v>1873</v>
      </c>
      <c r="E106" s="201" t="s">
        <v>1874</v>
      </c>
      <c r="F106" s="196" t="s">
        <v>1875</v>
      </c>
      <c r="G106" s="197" t="s">
        <v>49</v>
      </c>
      <c r="H106" s="195" t="s">
        <v>1573</v>
      </c>
      <c r="I106" s="196" t="s">
        <v>1610</v>
      </c>
      <c r="J106" s="242" t="s">
        <v>1888</v>
      </c>
      <c r="K106" s="196" t="s">
        <v>1576</v>
      </c>
      <c r="L106" s="196">
        <v>6000</v>
      </c>
      <c r="M106" s="196" t="s">
        <v>1658</v>
      </c>
      <c r="N106" s="232">
        <v>45323</v>
      </c>
      <c r="O106" s="232">
        <v>45352</v>
      </c>
      <c r="P106" s="232">
        <v>45383</v>
      </c>
      <c r="Q106" s="227" t="s">
        <v>1578</v>
      </c>
      <c r="R106" s="232">
        <v>45413</v>
      </c>
      <c r="S106" s="232">
        <v>45444</v>
      </c>
      <c r="T106" s="232">
        <v>45474</v>
      </c>
      <c r="U106" s="232">
        <v>45474</v>
      </c>
      <c r="V106" s="232">
        <v>45474</v>
      </c>
      <c r="W106" s="232">
        <v>45505</v>
      </c>
      <c r="X106" s="232">
        <v>45536</v>
      </c>
      <c r="Y106" s="232">
        <v>45566</v>
      </c>
      <c r="Z106" s="232">
        <v>45627</v>
      </c>
      <c r="AA106" s="232"/>
      <c r="AB106" s="232"/>
      <c r="AC106" s="232"/>
      <c r="AD106" s="232"/>
      <c r="AE106" s="226"/>
      <c r="AF106" s="180" t="s">
        <v>1769</v>
      </c>
      <c r="AG106" s="180" t="s">
        <v>1740</v>
      </c>
    </row>
    <row r="107" s="180" customFormat="1" ht="99" customHeight="1" outlineLevel="1" spans="1:33">
      <c r="A107" s="269">
        <v>87</v>
      </c>
      <c r="B107" s="272" t="s">
        <v>1889</v>
      </c>
      <c r="C107" s="272" t="s">
        <v>1890</v>
      </c>
      <c r="D107" s="269" t="s">
        <v>1873</v>
      </c>
      <c r="E107" s="272" t="s">
        <v>1891</v>
      </c>
      <c r="F107" s="269" t="s">
        <v>1875</v>
      </c>
      <c r="G107" s="272" t="s">
        <v>1892</v>
      </c>
      <c r="H107" s="272" t="s">
        <v>1893</v>
      </c>
      <c r="I107" s="271" t="s">
        <v>1894</v>
      </c>
      <c r="J107" s="291" t="s">
        <v>1895</v>
      </c>
      <c r="K107" s="269" t="s">
        <v>1576</v>
      </c>
      <c r="L107" s="269">
        <v>5500</v>
      </c>
      <c r="M107" s="196" t="s">
        <v>1658</v>
      </c>
      <c r="N107" s="232">
        <v>45292</v>
      </c>
      <c r="O107" s="232">
        <v>45352</v>
      </c>
      <c r="P107" s="232">
        <v>45383</v>
      </c>
      <c r="Q107" s="227" t="s">
        <v>1578</v>
      </c>
      <c r="R107" s="232">
        <v>45383</v>
      </c>
      <c r="S107" s="232">
        <v>45444</v>
      </c>
      <c r="T107" s="232">
        <v>45505</v>
      </c>
      <c r="U107" s="232">
        <v>45505</v>
      </c>
      <c r="V107" s="232">
        <v>45566</v>
      </c>
      <c r="W107" s="232">
        <v>45566</v>
      </c>
      <c r="X107" s="249">
        <v>45566</v>
      </c>
      <c r="Y107" s="232">
        <v>45597</v>
      </c>
      <c r="Z107" s="232">
        <v>45627</v>
      </c>
      <c r="AA107" s="232"/>
      <c r="AB107" s="232"/>
      <c r="AC107" s="232"/>
      <c r="AD107" s="232"/>
      <c r="AE107" s="226"/>
      <c r="AF107" s="180" t="s">
        <v>1769</v>
      </c>
      <c r="AG107" s="180" t="s">
        <v>1740</v>
      </c>
    </row>
    <row r="108" s="180" customFormat="1" ht="81.95" customHeight="1" outlineLevel="1" spans="1:33">
      <c r="A108" s="269">
        <v>88</v>
      </c>
      <c r="B108" s="271" t="s">
        <v>1896</v>
      </c>
      <c r="C108" s="269" t="s">
        <v>1872</v>
      </c>
      <c r="D108" s="269" t="s">
        <v>1873</v>
      </c>
      <c r="E108" s="272" t="s">
        <v>1891</v>
      </c>
      <c r="F108" s="269" t="s">
        <v>1875</v>
      </c>
      <c r="G108" s="273" t="s">
        <v>158</v>
      </c>
      <c r="H108" s="272" t="s">
        <v>1893</v>
      </c>
      <c r="I108" s="271" t="s">
        <v>1894</v>
      </c>
      <c r="J108" s="291" t="s">
        <v>1897</v>
      </c>
      <c r="K108" s="269" t="s">
        <v>1583</v>
      </c>
      <c r="L108" s="269">
        <v>24900</v>
      </c>
      <c r="M108" s="196" t="s">
        <v>1658</v>
      </c>
      <c r="N108" s="251">
        <v>45292</v>
      </c>
      <c r="O108" s="251">
        <v>45352</v>
      </c>
      <c r="P108" s="251">
        <v>45383</v>
      </c>
      <c r="Q108" s="244" t="s">
        <v>1578</v>
      </c>
      <c r="R108" s="251">
        <v>45383</v>
      </c>
      <c r="S108" s="251">
        <v>45444</v>
      </c>
      <c r="T108" s="251">
        <v>45505</v>
      </c>
      <c r="U108" s="251">
        <v>45505</v>
      </c>
      <c r="V108" s="251">
        <v>45566</v>
      </c>
      <c r="W108" s="251">
        <v>45566</v>
      </c>
      <c r="X108" s="251">
        <v>45566</v>
      </c>
      <c r="Y108" s="251">
        <v>45566</v>
      </c>
      <c r="Z108" s="251">
        <v>45627</v>
      </c>
      <c r="AA108" s="232"/>
      <c r="AB108" s="232"/>
      <c r="AC108" s="232"/>
      <c r="AD108" s="232"/>
      <c r="AE108" s="226"/>
      <c r="AG108" s="180" t="s">
        <v>1740</v>
      </c>
    </row>
    <row r="109" s="180" customFormat="1" ht="111.95" customHeight="1" outlineLevel="1" spans="1:31">
      <c r="A109" s="269">
        <v>89</v>
      </c>
      <c r="B109" s="269" t="s">
        <v>1898</v>
      </c>
      <c r="C109" s="269" t="s">
        <v>1872</v>
      </c>
      <c r="D109" s="269" t="s">
        <v>1873</v>
      </c>
      <c r="E109" s="272" t="s">
        <v>1891</v>
      </c>
      <c r="F109" s="269" t="s">
        <v>1875</v>
      </c>
      <c r="G109" s="271" t="s">
        <v>1899</v>
      </c>
      <c r="H109" s="272" t="s">
        <v>1893</v>
      </c>
      <c r="I109" s="271" t="s">
        <v>1894</v>
      </c>
      <c r="J109" s="292" t="s">
        <v>1900</v>
      </c>
      <c r="K109" s="269" t="s">
        <v>1576</v>
      </c>
      <c r="L109" s="269">
        <v>17572</v>
      </c>
      <c r="M109" s="196" t="s">
        <v>1658</v>
      </c>
      <c r="N109" s="251">
        <v>45323</v>
      </c>
      <c r="O109" s="251">
        <v>45352</v>
      </c>
      <c r="P109" s="251">
        <v>45383</v>
      </c>
      <c r="Q109" s="244" t="s">
        <v>1578</v>
      </c>
      <c r="R109" s="251">
        <v>45383</v>
      </c>
      <c r="S109" s="251">
        <v>45444</v>
      </c>
      <c r="T109" s="251">
        <v>45506</v>
      </c>
      <c r="U109" s="251">
        <v>45506</v>
      </c>
      <c r="V109" s="251">
        <v>45567</v>
      </c>
      <c r="W109" s="251">
        <v>45567</v>
      </c>
      <c r="X109" s="251">
        <v>45567</v>
      </c>
      <c r="Y109" s="251">
        <v>45567</v>
      </c>
      <c r="Z109" s="251">
        <v>45628</v>
      </c>
      <c r="AA109" s="232"/>
      <c r="AB109" s="232"/>
      <c r="AC109" s="232"/>
      <c r="AD109" s="232"/>
      <c r="AE109" s="226"/>
    </row>
    <row r="110" s="180" customFormat="1" ht="111.95" customHeight="1" outlineLevel="1" spans="1:31">
      <c r="A110" s="269">
        <v>90</v>
      </c>
      <c r="B110" s="269" t="s">
        <v>1901</v>
      </c>
      <c r="C110" s="269" t="s">
        <v>1872</v>
      </c>
      <c r="D110" s="269" t="s">
        <v>1873</v>
      </c>
      <c r="E110" s="272" t="s">
        <v>1891</v>
      </c>
      <c r="F110" s="269" t="s">
        <v>1875</v>
      </c>
      <c r="G110" s="271" t="s">
        <v>1656</v>
      </c>
      <c r="H110" s="272" t="s">
        <v>1893</v>
      </c>
      <c r="I110" s="271" t="s">
        <v>1894</v>
      </c>
      <c r="J110" s="292" t="s">
        <v>1902</v>
      </c>
      <c r="K110" s="269" t="s">
        <v>1576</v>
      </c>
      <c r="L110" s="269">
        <v>21148</v>
      </c>
      <c r="M110" s="196" t="s">
        <v>1658</v>
      </c>
      <c r="N110" s="251">
        <v>45352</v>
      </c>
      <c r="O110" s="251">
        <v>45383</v>
      </c>
      <c r="P110" s="251">
        <v>45413</v>
      </c>
      <c r="Q110" s="244" t="s">
        <v>1578</v>
      </c>
      <c r="R110" s="251">
        <v>45444</v>
      </c>
      <c r="S110" s="251">
        <v>45474</v>
      </c>
      <c r="T110" s="251">
        <v>45505</v>
      </c>
      <c r="U110" s="251">
        <v>45536</v>
      </c>
      <c r="V110" s="251">
        <v>45566</v>
      </c>
      <c r="W110" s="251">
        <v>45566</v>
      </c>
      <c r="X110" s="251">
        <v>45566</v>
      </c>
      <c r="Y110" s="251">
        <v>45597</v>
      </c>
      <c r="Z110" s="251">
        <v>45627</v>
      </c>
      <c r="AA110" s="232"/>
      <c r="AB110" s="232"/>
      <c r="AC110" s="232"/>
      <c r="AD110" s="232"/>
      <c r="AE110" s="226"/>
    </row>
    <row r="111" s="180" customFormat="1" ht="144.95" customHeight="1" outlineLevel="1" spans="1:31">
      <c r="A111" s="269">
        <v>91</v>
      </c>
      <c r="B111" s="269" t="s">
        <v>1903</v>
      </c>
      <c r="C111" s="269" t="s">
        <v>1872</v>
      </c>
      <c r="D111" s="269" t="s">
        <v>1873</v>
      </c>
      <c r="E111" s="272" t="s">
        <v>1891</v>
      </c>
      <c r="F111" s="269" t="s">
        <v>1875</v>
      </c>
      <c r="G111" s="271" t="s">
        <v>1904</v>
      </c>
      <c r="H111" s="272" t="s">
        <v>1893</v>
      </c>
      <c r="I111" s="271" t="s">
        <v>1894</v>
      </c>
      <c r="J111" s="292" t="s">
        <v>1905</v>
      </c>
      <c r="K111" s="269" t="s">
        <v>1583</v>
      </c>
      <c r="L111" s="269">
        <v>26412</v>
      </c>
      <c r="M111" s="196" t="s">
        <v>1658</v>
      </c>
      <c r="N111" s="251">
        <v>45323</v>
      </c>
      <c r="O111" s="251">
        <v>45352</v>
      </c>
      <c r="P111" s="251">
        <v>45385</v>
      </c>
      <c r="Q111" s="244" t="s">
        <v>1578</v>
      </c>
      <c r="R111" s="251">
        <v>45413</v>
      </c>
      <c r="S111" s="251">
        <v>45474</v>
      </c>
      <c r="T111" s="251">
        <v>45505</v>
      </c>
      <c r="U111" s="251">
        <v>45536</v>
      </c>
      <c r="V111" s="251">
        <v>45536</v>
      </c>
      <c r="W111" s="251">
        <v>45566</v>
      </c>
      <c r="X111" s="251">
        <v>45566</v>
      </c>
      <c r="Y111" s="251">
        <v>45597</v>
      </c>
      <c r="Z111" s="251">
        <v>45627</v>
      </c>
      <c r="AA111" s="232"/>
      <c r="AB111" s="232"/>
      <c r="AC111" s="232"/>
      <c r="AD111" s="232"/>
      <c r="AE111" s="226"/>
    </row>
    <row r="112" s="180" customFormat="1" ht="111.95" customHeight="1" outlineLevel="1" spans="1:31">
      <c r="A112" s="269">
        <v>92</v>
      </c>
      <c r="B112" s="269" t="s">
        <v>1906</v>
      </c>
      <c r="C112" s="274" t="s">
        <v>537</v>
      </c>
      <c r="D112" s="269" t="s">
        <v>1873</v>
      </c>
      <c r="E112" s="272" t="s">
        <v>1891</v>
      </c>
      <c r="F112" s="269" t="s">
        <v>1875</v>
      </c>
      <c r="G112" s="271" t="s">
        <v>1656</v>
      </c>
      <c r="H112" s="272" t="s">
        <v>1893</v>
      </c>
      <c r="I112" s="271" t="s">
        <v>1894</v>
      </c>
      <c r="J112" s="292" t="s">
        <v>1907</v>
      </c>
      <c r="K112" s="269" t="s">
        <v>1908</v>
      </c>
      <c r="L112" s="269">
        <v>1000</v>
      </c>
      <c r="M112" s="196" t="s">
        <v>1658</v>
      </c>
      <c r="N112" s="251">
        <v>45352</v>
      </c>
      <c r="O112" s="251">
        <v>45383</v>
      </c>
      <c r="P112" s="251">
        <v>45413</v>
      </c>
      <c r="Q112" s="244" t="s">
        <v>1578</v>
      </c>
      <c r="R112" s="251">
        <v>45413</v>
      </c>
      <c r="S112" s="251">
        <v>45413</v>
      </c>
      <c r="T112" s="251">
        <v>45413</v>
      </c>
      <c r="U112" s="251">
        <v>45505</v>
      </c>
      <c r="V112" s="251">
        <v>45566</v>
      </c>
      <c r="W112" s="251">
        <v>45566</v>
      </c>
      <c r="X112" s="251">
        <v>45566</v>
      </c>
      <c r="Y112" s="251">
        <v>45572</v>
      </c>
      <c r="Z112" s="251">
        <v>45633</v>
      </c>
      <c r="AA112" s="232"/>
      <c r="AB112" s="232"/>
      <c r="AC112" s="232"/>
      <c r="AD112" s="232"/>
      <c r="AE112" s="226"/>
    </row>
    <row r="113" s="179" customFormat="1" ht="54" customHeight="1" spans="1:32">
      <c r="A113" s="194" t="s">
        <v>1909</v>
      </c>
      <c r="B113" s="194"/>
      <c r="C113" s="194"/>
      <c r="D113" s="194"/>
      <c r="E113" s="194"/>
      <c r="F113" s="194"/>
      <c r="G113" s="194"/>
      <c r="H113" s="194"/>
      <c r="I113" s="194"/>
      <c r="J113" s="221"/>
      <c r="K113" s="229"/>
      <c r="L113" s="223">
        <f>SUM(L114:L117)</f>
        <v>18761</v>
      </c>
      <c r="M113" s="230"/>
      <c r="N113" s="231"/>
      <c r="O113" s="231"/>
      <c r="P113" s="231"/>
      <c r="Q113" s="231"/>
      <c r="R113" s="231"/>
      <c r="S113" s="231"/>
      <c r="T113" s="231"/>
      <c r="U113" s="231"/>
      <c r="V113" s="231"/>
      <c r="W113" s="231"/>
      <c r="X113" s="231"/>
      <c r="Y113" s="231"/>
      <c r="Z113" s="231"/>
      <c r="AA113" s="231"/>
      <c r="AB113" s="231"/>
      <c r="AC113" s="231"/>
      <c r="AD113" s="231"/>
      <c r="AE113" s="259"/>
      <c r="AF113" s="254"/>
    </row>
    <row r="114" s="180" customFormat="1" ht="84" customHeight="1" outlineLevel="1" spans="1:33">
      <c r="A114" s="269">
        <v>93</v>
      </c>
      <c r="B114" s="196" t="s">
        <v>1910</v>
      </c>
      <c r="C114" s="196" t="s">
        <v>1911</v>
      </c>
      <c r="D114" s="196" t="s">
        <v>1912</v>
      </c>
      <c r="E114" s="196" t="s">
        <v>1913</v>
      </c>
      <c r="F114" s="196" t="s">
        <v>1914</v>
      </c>
      <c r="G114" s="196" t="s">
        <v>1915</v>
      </c>
      <c r="H114" s="196" t="s">
        <v>1573</v>
      </c>
      <c r="I114" s="196" t="s">
        <v>1610</v>
      </c>
      <c r="J114" s="242" t="s">
        <v>1916</v>
      </c>
      <c r="K114" s="196" t="s">
        <v>1576</v>
      </c>
      <c r="L114" s="196">
        <v>2500</v>
      </c>
      <c r="M114" s="293" t="s">
        <v>1638</v>
      </c>
      <c r="N114" s="232">
        <v>45292</v>
      </c>
      <c r="O114" s="232">
        <v>45292</v>
      </c>
      <c r="P114" s="232">
        <v>45323</v>
      </c>
      <c r="Q114" s="232">
        <v>45383</v>
      </c>
      <c r="R114" s="232">
        <v>45444</v>
      </c>
      <c r="S114" s="232">
        <v>45352</v>
      </c>
      <c r="T114" s="232">
        <v>45352</v>
      </c>
      <c r="U114" s="232">
        <v>45352</v>
      </c>
      <c r="V114" s="232">
        <v>45323</v>
      </c>
      <c r="W114" s="227" t="s">
        <v>1578</v>
      </c>
      <c r="X114" s="249">
        <v>45505</v>
      </c>
      <c r="Y114" s="227" t="s">
        <v>1578</v>
      </c>
      <c r="Z114" s="227" t="s">
        <v>1578</v>
      </c>
      <c r="AA114" s="232">
        <v>45627</v>
      </c>
      <c r="AB114" s="232"/>
      <c r="AC114" s="232"/>
      <c r="AD114" s="232"/>
      <c r="AE114" s="232"/>
      <c r="AF114" s="180" t="s">
        <v>1612</v>
      </c>
      <c r="AG114" s="180" t="s">
        <v>1613</v>
      </c>
    </row>
    <row r="115" s="180" customFormat="1" ht="84" customHeight="1" outlineLevel="1" spans="1:33">
      <c r="A115" s="269">
        <v>94</v>
      </c>
      <c r="B115" s="196" t="s">
        <v>1917</v>
      </c>
      <c r="C115" s="196" t="s">
        <v>1918</v>
      </c>
      <c r="D115" s="196" t="s">
        <v>1912</v>
      </c>
      <c r="E115" s="201" t="s">
        <v>1913</v>
      </c>
      <c r="F115" s="196" t="s">
        <v>1914</v>
      </c>
      <c r="G115" s="197" t="s">
        <v>471</v>
      </c>
      <c r="H115" s="196" t="s">
        <v>1573</v>
      </c>
      <c r="I115" s="196" t="s">
        <v>1610</v>
      </c>
      <c r="J115" s="242" t="s">
        <v>1919</v>
      </c>
      <c r="K115" s="196" t="s">
        <v>1576</v>
      </c>
      <c r="L115" s="226">
        <v>2761</v>
      </c>
      <c r="M115" s="293" t="s">
        <v>1638</v>
      </c>
      <c r="N115" s="232">
        <v>45292</v>
      </c>
      <c r="O115" s="232">
        <v>45292</v>
      </c>
      <c r="P115" s="232">
        <v>45323</v>
      </c>
      <c r="Q115" s="232">
        <v>45383</v>
      </c>
      <c r="R115" s="232">
        <v>45444</v>
      </c>
      <c r="S115" s="232">
        <v>45352</v>
      </c>
      <c r="T115" s="232">
        <v>45352</v>
      </c>
      <c r="U115" s="232">
        <v>45352</v>
      </c>
      <c r="V115" s="232">
        <v>45323</v>
      </c>
      <c r="W115" s="227" t="s">
        <v>1578</v>
      </c>
      <c r="X115" s="249">
        <v>45474</v>
      </c>
      <c r="Y115" s="227" t="s">
        <v>1578</v>
      </c>
      <c r="Z115" s="227" t="s">
        <v>1578</v>
      </c>
      <c r="AA115" s="232">
        <v>45627</v>
      </c>
      <c r="AB115" s="232"/>
      <c r="AC115" s="232"/>
      <c r="AD115" s="232"/>
      <c r="AE115" s="232"/>
      <c r="AF115" s="180" t="s">
        <v>1612</v>
      </c>
      <c r="AG115" s="180" t="s">
        <v>1613</v>
      </c>
    </row>
    <row r="116" s="180" customFormat="1" ht="84" customHeight="1" outlineLevel="1" spans="1:33">
      <c r="A116" s="269">
        <v>95</v>
      </c>
      <c r="B116" s="196" t="s">
        <v>1920</v>
      </c>
      <c r="C116" s="196" t="s">
        <v>1921</v>
      </c>
      <c r="D116" s="196" t="s">
        <v>1912</v>
      </c>
      <c r="E116" s="201" t="s">
        <v>1913</v>
      </c>
      <c r="F116" s="196" t="s">
        <v>1914</v>
      </c>
      <c r="G116" s="196" t="s">
        <v>1922</v>
      </c>
      <c r="H116" s="196" t="s">
        <v>1573</v>
      </c>
      <c r="I116" s="196" t="s">
        <v>1610</v>
      </c>
      <c r="J116" s="242" t="s">
        <v>1923</v>
      </c>
      <c r="K116" s="196" t="s">
        <v>1576</v>
      </c>
      <c r="L116" s="226">
        <v>6000</v>
      </c>
      <c r="M116" s="293" t="s">
        <v>1924</v>
      </c>
      <c r="N116" s="232">
        <v>45292</v>
      </c>
      <c r="O116" s="232">
        <v>45292</v>
      </c>
      <c r="P116" s="232">
        <v>45292</v>
      </c>
      <c r="Q116" s="232">
        <v>45383</v>
      </c>
      <c r="R116" s="232">
        <v>45444</v>
      </c>
      <c r="S116" s="232">
        <v>45352</v>
      </c>
      <c r="T116" s="232">
        <v>45352</v>
      </c>
      <c r="U116" s="232">
        <v>45352</v>
      </c>
      <c r="V116" s="232">
        <v>45323</v>
      </c>
      <c r="W116" s="227" t="s">
        <v>1578</v>
      </c>
      <c r="X116" s="249">
        <v>45474</v>
      </c>
      <c r="Y116" s="232">
        <v>45627</v>
      </c>
      <c r="Z116" s="227"/>
      <c r="AA116" s="227"/>
      <c r="AB116" s="232"/>
      <c r="AC116" s="232"/>
      <c r="AD116" s="232"/>
      <c r="AE116" s="232"/>
      <c r="AF116" s="180" t="s">
        <v>1612</v>
      </c>
      <c r="AG116" s="180" t="s">
        <v>1613</v>
      </c>
    </row>
    <row r="117" s="180" customFormat="1" ht="84" customHeight="1" outlineLevel="1" spans="1:33">
      <c r="A117" s="269">
        <v>96</v>
      </c>
      <c r="B117" s="196" t="s">
        <v>1925</v>
      </c>
      <c r="C117" s="196" t="s">
        <v>1926</v>
      </c>
      <c r="D117" s="196" t="s">
        <v>1912</v>
      </c>
      <c r="E117" s="201" t="s">
        <v>1913</v>
      </c>
      <c r="F117" s="196" t="s">
        <v>1914</v>
      </c>
      <c r="G117" s="196" t="s">
        <v>1765</v>
      </c>
      <c r="H117" s="196" t="s">
        <v>1573</v>
      </c>
      <c r="I117" s="196" t="s">
        <v>1610</v>
      </c>
      <c r="J117" s="242" t="s">
        <v>1927</v>
      </c>
      <c r="K117" s="196" t="s">
        <v>1576</v>
      </c>
      <c r="L117" s="226">
        <v>7500</v>
      </c>
      <c r="M117" s="293" t="s">
        <v>1924</v>
      </c>
      <c r="N117" s="232">
        <v>45292</v>
      </c>
      <c r="O117" s="232">
        <v>45292</v>
      </c>
      <c r="P117" s="232">
        <v>45292</v>
      </c>
      <c r="Q117" s="232">
        <v>45383</v>
      </c>
      <c r="R117" s="232">
        <v>45444</v>
      </c>
      <c r="S117" s="232">
        <v>45352</v>
      </c>
      <c r="T117" s="232">
        <v>45352</v>
      </c>
      <c r="U117" s="232">
        <v>45352</v>
      </c>
      <c r="V117" s="232">
        <v>45323</v>
      </c>
      <c r="W117" s="227" t="s">
        <v>1578</v>
      </c>
      <c r="X117" s="249">
        <v>45505</v>
      </c>
      <c r="Y117" s="232">
        <v>45627</v>
      </c>
      <c r="Z117" s="227"/>
      <c r="AA117" s="227"/>
      <c r="AB117" s="232"/>
      <c r="AC117" s="232"/>
      <c r="AD117" s="232"/>
      <c r="AE117" s="232"/>
      <c r="AF117" s="180" t="s">
        <v>1612</v>
      </c>
      <c r="AG117" s="180" t="s">
        <v>1613</v>
      </c>
    </row>
    <row r="118" s="179" customFormat="1" ht="51" customHeight="1" spans="1:32">
      <c r="A118" s="194" t="s">
        <v>1928</v>
      </c>
      <c r="B118" s="194"/>
      <c r="C118" s="194"/>
      <c r="D118" s="194"/>
      <c r="E118" s="194"/>
      <c r="F118" s="194"/>
      <c r="G118" s="194"/>
      <c r="H118" s="194"/>
      <c r="I118" s="194"/>
      <c r="J118" s="221"/>
      <c r="K118" s="229"/>
      <c r="L118" s="223">
        <f>SUM(L119:L125)</f>
        <v>330828</v>
      </c>
      <c r="M118" s="230"/>
      <c r="N118" s="231"/>
      <c r="O118" s="231"/>
      <c r="P118" s="231"/>
      <c r="Q118" s="231"/>
      <c r="R118" s="231"/>
      <c r="S118" s="231"/>
      <c r="T118" s="231"/>
      <c r="U118" s="231"/>
      <c r="V118" s="231"/>
      <c r="W118" s="231"/>
      <c r="X118" s="231"/>
      <c r="Y118" s="231"/>
      <c r="Z118" s="231"/>
      <c r="AA118" s="231"/>
      <c r="AB118" s="231"/>
      <c r="AC118" s="231"/>
      <c r="AD118" s="231"/>
      <c r="AE118" s="259"/>
      <c r="AF118" s="254"/>
    </row>
    <row r="119" s="180" customFormat="1" ht="111.95" customHeight="1" outlineLevel="1" spans="1:33">
      <c r="A119" s="195">
        <v>97</v>
      </c>
      <c r="B119" s="42" t="s">
        <v>1929</v>
      </c>
      <c r="C119" s="196" t="s">
        <v>1930</v>
      </c>
      <c r="D119" s="196" t="s">
        <v>1931</v>
      </c>
      <c r="E119" s="201" t="s">
        <v>1932</v>
      </c>
      <c r="F119" s="196" t="s">
        <v>1914</v>
      </c>
      <c r="G119" s="202" t="s">
        <v>1933</v>
      </c>
      <c r="H119" s="195" t="s">
        <v>1573</v>
      </c>
      <c r="I119" s="196" t="s">
        <v>1574</v>
      </c>
      <c r="J119" s="242" t="s">
        <v>1934</v>
      </c>
      <c r="K119" s="196" t="s">
        <v>1836</v>
      </c>
      <c r="L119" s="226">
        <v>200000</v>
      </c>
      <c r="M119" s="42" t="s">
        <v>1577</v>
      </c>
      <c r="N119" s="232">
        <v>45292</v>
      </c>
      <c r="O119" s="232">
        <v>45352</v>
      </c>
      <c r="P119" s="232">
        <v>45383</v>
      </c>
      <c r="Q119" s="232">
        <v>45444</v>
      </c>
      <c r="R119" s="232">
        <v>45413</v>
      </c>
      <c r="S119" s="232">
        <v>45413</v>
      </c>
      <c r="T119" s="232">
        <v>45383</v>
      </c>
      <c r="U119" s="232">
        <v>45413</v>
      </c>
      <c r="V119" s="232">
        <v>45444</v>
      </c>
      <c r="W119" s="227" t="s">
        <v>1578</v>
      </c>
      <c r="X119" s="232">
        <v>45444</v>
      </c>
      <c r="Y119" s="232">
        <v>45474</v>
      </c>
      <c r="Z119" s="232">
        <v>45505</v>
      </c>
      <c r="AA119" s="232">
        <v>45505</v>
      </c>
      <c r="AB119" s="232" t="s">
        <v>1578</v>
      </c>
      <c r="AC119" s="232" t="s">
        <v>1578</v>
      </c>
      <c r="AD119" s="232">
        <v>45566</v>
      </c>
      <c r="AE119" s="195"/>
      <c r="AF119" s="180" t="s">
        <v>1850</v>
      </c>
      <c r="AG119" s="180" t="s">
        <v>1837</v>
      </c>
    </row>
    <row r="120" s="180" customFormat="1" ht="108" customHeight="1" outlineLevel="1" spans="1:33">
      <c r="A120" s="195">
        <v>98</v>
      </c>
      <c r="B120" s="42" t="s">
        <v>1935</v>
      </c>
      <c r="C120" s="196" t="s">
        <v>1936</v>
      </c>
      <c r="D120" s="196" t="s">
        <v>1931</v>
      </c>
      <c r="E120" s="201" t="s">
        <v>1932</v>
      </c>
      <c r="F120" s="196" t="s">
        <v>1914</v>
      </c>
      <c r="G120" s="202" t="s">
        <v>1937</v>
      </c>
      <c r="H120" s="195" t="s">
        <v>1573</v>
      </c>
      <c r="I120" s="196" t="s">
        <v>1574</v>
      </c>
      <c r="J120" s="242" t="s">
        <v>1938</v>
      </c>
      <c r="K120" s="195" t="s">
        <v>1583</v>
      </c>
      <c r="L120" s="226">
        <v>25000</v>
      </c>
      <c r="M120" s="42" t="s">
        <v>1577</v>
      </c>
      <c r="N120" s="232">
        <v>45292</v>
      </c>
      <c r="O120" s="232">
        <v>45352</v>
      </c>
      <c r="P120" s="232">
        <v>45383</v>
      </c>
      <c r="Q120" s="232">
        <v>45444</v>
      </c>
      <c r="R120" s="232">
        <v>45413</v>
      </c>
      <c r="S120" s="232">
        <v>45413</v>
      </c>
      <c r="T120" s="232">
        <v>45352</v>
      </c>
      <c r="U120" s="232">
        <v>45352</v>
      </c>
      <c r="V120" s="232">
        <v>45383</v>
      </c>
      <c r="W120" s="232">
        <v>45383</v>
      </c>
      <c r="X120" s="232">
        <v>45413</v>
      </c>
      <c r="Y120" s="232">
        <v>45444</v>
      </c>
      <c r="Z120" s="232">
        <v>45474</v>
      </c>
      <c r="AA120" s="232">
        <v>45505</v>
      </c>
      <c r="AB120" s="232" t="s">
        <v>1578</v>
      </c>
      <c r="AC120" s="227"/>
      <c r="AD120" s="232"/>
      <c r="AE120" s="195"/>
      <c r="AG120" s="180" t="s">
        <v>1837</v>
      </c>
    </row>
    <row r="121" s="180" customFormat="1" ht="108" customHeight="1" outlineLevel="1" spans="1:33">
      <c r="A121" s="195">
        <v>99</v>
      </c>
      <c r="B121" s="42" t="s">
        <v>1939</v>
      </c>
      <c r="C121" s="196" t="s">
        <v>1940</v>
      </c>
      <c r="D121" s="196" t="s">
        <v>1931</v>
      </c>
      <c r="E121" s="201" t="s">
        <v>1932</v>
      </c>
      <c r="F121" s="196" t="s">
        <v>1914</v>
      </c>
      <c r="G121" s="202" t="s">
        <v>1941</v>
      </c>
      <c r="H121" s="195" t="s">
        <v>1573</v>
      </c>
      <c r="I121" s="196" t="s">
        <v>1574</v>
      </c>
      <c r="J121" s="242" t="s">
        <v>1942</v>
      </c>
      <c r="K121" s="195" t="s">
        <v>1583</v>
      </c>
      <c r="L121" s="226">
        <v>50000</v>
      </c>
      <c r="M121" s="42" t="s">
        <v>1577</v>
      </c>
      <c r="N121" s="232">
        <v>45292</v>
      </c>
      <c r="O121" s="232">
        <v>45352</v>
      </c>
      <c r="P121" s="232">
        <v>45383</v>
      </c>
      <c r="Q121" s="232">
        <v>45444</v>
      </c>
      <c r="R121" s="232">
        <v>45413</v>
      </c>
      <c r="S121" s="232">
        <v>45413</v>
      </c>
      <c r="T121" s="232">
        <v>45352</v>
      </c>
      <c r="U121" s="232">
        <v>45352</v>
      </c>
      <c r="V121" s="232">
        <v>45383</v>
      </c>
      <c r="W121" s="232">
        <v>45383</v>
      </c>
      <c r="X121" s="232">
        <v>45413</v>
      </c>
      <c r="Y121" s="232">
        <v>45444</v>
      </c>
      <c r="Z121" s="232">
        <v>45474</v>
      </c>
      <c r="AA121" s="232">
        <v>45505</v>
      </c>
      <c r="AB121" s="232" t="s">
        <v>1578</v>
      </c>
      <c r="AC121" s="227"/>
      <c r="AD121" s="232"/>
      <c r="AE121" s="195"/>
      <c r="AG121" s="180" t="s">
        <v>1837</v>
      </c>
    </row>
    <row r="122" s="180" customFormat="1" ht="93" customHeight="1" outlineLevel="1" spans="1:33">
      <c r="A122" s="195">
        <v>100</v>
      </c>
      <c r="B122" s="42" t="s">
        <v>1943</v>
      </c>
      <c r="C122" s="196" t="s">
        <v>1944</v>
      </c>
      <c r="D122" s="196" t="s">
        <v>1931</v>
      </c>
      <c r="E122" s="201" t="s">
        <v>1932</v>
      </c>
      <c r="F122" s="196" t="s">
        <v>1914</v>
      </c>
      <c r="G122" s="275" t="s">
        <v>1945</v>
      </c>
      <c r="H122" s="195" t="s">
        <v>1573</v>
      </c>
      <c r="I122" s="196" t="s">
        <v>1574</v>
      </c>
      <c r="J122" s="242" t="s">
        <v>1946</v>
      </c>
      <c r="K122" s="195" t="s">
        <v>1583</v>
      </c>
      <c r="L122" s="226">
        <v>8000</v>
      </c>
      <c r="M122" s="42" t="s">
        <v>1577</v>
      </c>
      <c r="N122" s="232">
        <v>45292</v>
      </c>
      <c r="O122" s="232">
        <v>45352</v>
      </c>
      <c r="P122" s="232">
        <v>45383</v>
      </c>
      <c r="Q122" s="232">
        <v>45444</v>
      </c>
      <c r="R122" s="232">
        <v>45413</v>
      </c>
      <c r="S122" s="232">
        <v>45413</v>
      </c>
      <c r="T122" s="232">
        <v>45352</v>
      </c>
      <c r="U122" s="232">
        <v>45352</v>
      </c>
      <c r="V122" s="232">
        <v>45383</v>
      </c>
      <c r="W122" s="232">
        <v>45383</v>
      </c>
      <c r="X122" s="232">
        <v>45413</v>
      </c>
      <c r="Y122" s="232">
        <v>45444</v>
      </c>
      <c r="Z122" s="232">
        <v>45474</v>
      </c>
      <c r="AA122" s="232">
        <v>45505</v>
      </c>
      <c r="AB122" s="232" t="s">
        <v>1578</v>
      </c>
      <c r="AC122" s="227"/>
      <c r="AD122" s="232"/>
      <c r="AE122" s="195"/>
      <c r="AG122" s="180" t="s">
        <v>1837</v>
      </c>
    </row>
    <row r="123" s="180" customFormat="1" ht="138" customHeight="1" outlineLevel="1" spans="1:33">
      <c r="A123" s="195">
        <v>101</v>
      </c>
      <c r="B123" s="42" t="s">
        <v>1947</v>
      </c>
      <c r="C123" s="196" t="s">
        <v>1948</v>
      </c>
      <c r="D123" s="196" t="s">
        <v>1931</v>
      </c>
      <c r="E123" s="201" t="s">
        <v>1932</v>
      </c>
      <c r="F123" s="196" t="s">
        <v>1914</v>
      </c>
      <c r="G123" s="275" t="s">
        <v>471</v>
      </c>
      <c r="H123" s="195" t="s">
        <v>1573</v>
      </c>
      <c r="I123" s="196" t="s">
        <v>1574</v>
      </c>
      <c r="J123" s="242" t="s">
        <v>1949</v>
      </c>
      <c r="K123" s="195" t="s">
        <v>1583</v>
      </c>
      <c r="L123" s="226">
        <v>4500</v>
      </c>
      <c r="M123" s="42" t="s">
        <v>1577</v>
      </c>
      <c r="N123" s="232">
        <v>45292</v>
      </c>
      <c r="O123" s="232">
        <v>45352</v>
      </c>
      <c r="P123" s="232">
        <v>45383</v>
      </c>
      <c r="Q123" s="232">
        <v>45444</v>
      </c>
      <c r="R123" s="232">
        <v>45413</v>
      </c>
      <c r="S123" s="232">
        <v>45413</v>
      </c>
      <c r="T123" s="232">
        <v>45352</v>
      </c>
      <c r="U123" s="232">
        <v>45352</v>
      </c>
      <c r="V123" s="232">
        <v>45383</v>
      </c>
      <c r="W123" s="232">
        <v>45383</v>
      </c>
      <c r="X123" s="232">
        <v>45413</v>
      </c>
      <c r="Y123" s="232">
        <v>45444</v>
      </c>
      <c r="Z123" s="232">
        <v>45474</v>
      </c>
      <c r="AA123" s="232">
        <v>45505</v>
      </c>
      <c r="AB123" s="232" t="s">
        <v>1578</v>
      </c>
      <c r="AC123" s="227"/>
      <c r="AD123" s="232"/>
      <c r="AE123" s="195"/>
      <c r="AG123" s="180" t="s">
        <v>1837</v>
      </c>
    </row>
    <row r="124" s="180" customFormat="1" ht="296.1" customHeight="1" outlineLevel="1" spans="1:33">
      <c r="A124" s="195">
        <v>102</v>
      </c>
      <c r="B124" s="276" t="s">
        <v>1950</v>
      </c>
      <c r="C124" s="277" t="s">
        <v>1951</v>
      </c>
      <c r="D124" s="277" t="s">
        <v>1952</v>
      </c>
      <c r="E124" s="201" t="s">
        <v>1932</v>
      </c>
      <c r="F124" s="196" t="s">
        <v>1914</v>
      </c>
      <c r="G124" s="197" t="s">
        <v>471</v>
      </c>
      <c r="H124" s="195" t="s">
        <v>1573</v>
      </c>
      <c r="I124" s="294" t="s">
        <v>1894</v>
      </c>
      <c r="J124" s="295" t="s">
        <v>1953</v>
      </c>
      <c r="K124" s="277" t="s">
        <v>1576</v>
      </c>
      <c r="L124" s="277">
        <v>35828</v>
      </c>
      <c r="M124" s="42" t="s">
        <v>1577</v>
      </c>
      <c r="N124" s="232">
        <v>45292</v>
      </c>
      <c r="O124" s="232">
        <v>45352</v>
      </c>
      <c r="P124" s="232">
        <v>45383</v>
      </c>
      <c r="Q124" s="232">
        <v>45444</v>
      </c>
      <c r="R124" s="232">
        <v>45413</v>
      </c>
      <c r="S124" s="232">
        <v>45413</v>
      </c>
      <c r="T124" s="232">
        <v>45383</v>
      </c>
      <c r="U124" s="232">
        <v>45413</v>
      </c>
      <c r="V124" s="232">
        <v>45444</v>
      </c>
      <c r="W124" s="227" t="s">
        <v>1578</v>
      </c>
      <c r="X124" s="232">
        <v>45444</v>
      </c>
      <c r="Y124" s="232">
        <v>45474</v>
      </c>
      <c r="Z124" s="232">
        <v>45505</v>
      </c>
      <c r="AA124" s="232">
        <v>45505</v>
      </c>
      <c r="AB124" s="232">
        <v>45566</v>
      </c>
      <c r="AC124" s="227"/>
      <c r="AD124" s="232"/>
      <c r="AE124" s="195"/>
      <c r="AG124" s="180" t="s">
        <v>1837</v>
      </c>
    </row>
    <row r="125" s="180" customFormat="1" ht="279" customHeight="1" outlineLevel="1" spans="1:31">
      <c r="A125" s="195">
        <v>103</v>
      </c>
      <c r="B125" s="42" t="s">
        <v>1954</v>
      </c>
      <c r="C125" s="196" t="s">
        <v>1626</v>
      </c>
      <c r="D125" s="277" t="s">
        <v>1952</v>
      </c>
      <c r="E125" s="201" t="s">
        <v>1932</v>
      </c>
      <c r="F125" s="196" t="s">
        <v>1914</v>
      </c>
      <c r="G125" s="197" t="s">
        <v>471</v>
      </c>
      <c r="H125" s="195" t="s">
        <v>1573</v>
      </c>
      <c r="I125" s="196" t="s">
        <v>1610</v>
      </c>
      <c r="J125" s="130" t="s">
        <v>1955</v>
      </c>
      <c r="K125" s="195" t="s">
        <v>1583</v>
      </c>
      <c r="L125" s="296">
        <v>7500</v>
      </c>
      <c r="M125" s="42" t="s">
        <v>1577</v>
      </c>
      <c r="N125" s="297">
        <v>45292</v>
      </c>
      <c r="O125" s="297">
        <v>45352</v>
      </c>
      <c r="P125" s="297">
        <v>45383</v>
      </c>
      <c r="Q125" s="297">
        <v>45474</v>
      </c>
      <c r="R125" s="297">
        <v>45505</v>
      </c>
      <c r="S125" s="297" t="s">
        <v>1730</v>
      </c>
      <c r="T125" s="297">
        <v>45383</v>
      </c>
      <c r="U125" s="297">
        <v>45413</v>
      </c>
      <c r="V125" s="284" t="s">
        <v>1730</v>
      </c>
      <c r="W125" s="297" t="s">
        <v>1730</v>
      </c>
      <c r="X125" s="297">
        <v>45536</v>
      </c>
      <c r="Y125" s="297">
        <v>45566</v>
      </c>
      <c r="Z125" s="297">
        <v>45597</v>
      </c>
      <c r="AA125" s="297">
        <v>45627</v>
      </c>
      <c r="AB125" s="297">
        <v>45627</v>
      </c>
      <c r="AC125" s="297">
        <v>45627</v>
      </c>
      <c r="AD125" s="297"/>
      <c r="AE125" s="195"/>
    </row>
    <row r="126" s="179" customFormat="1" ht="51.95" customHeight="1" spans="1:32">
      <c r="A126" s="194" t="s">
        <v>1956</v>
      </c>
      <c r="B126" s="194"/>
      <c r="C126" s="194"/>
      <c r="D126" s="194"/>
      <c r="E126" s="194"/>
      <c r="F126" s="194"/>
      <c r="G126" s="194"/>
      <c r="H126" s="194"/>
      <c r="I126" s="194"/>
      <c r="J126" s="221"/>
      <c r="K126" s="229"/>
      <c r="L126" s="223">
        <v>1721</v>
      </c>
      <c r="M126" s="230"/>
      <c r="N126" s="231"/>
      <c r="O126" s="231"/>
      <c r="P126" s="231"/>
      <c r="Q126" s="231"/>
      <c r="R126" s="231"/>
      <c r="S126" s="231"/>
      <c r="T126" s="231"/>
      <c r="U126" s="231"/>
      <c r="V126" s="231"/>
      <c r="W126" s="231"/>
      <c r="X126" s="231"/>
      <c r="Y126" s="231"/>
      <c r="Z126" s="231"/>
      <c r="AA126" s="231"/>
      <c r="AB126" s="231"/>
      <c r="AC126" s="231"/>
      <c r="AD126" s="231"/>
      <c r="AE126" s="259"/>
      <c r="AF126" s="254"/>
    </row>
    <row r="127" s="180" customFormat="1" ht="105" customHeight="1" outlineLevel="1" spans="1:33">
      <c r="A127" s="257">
        <v>104</v>
      </c>
      <c r="B127" s="278" t="s">
        <v>1957</v>
      </c>
      <c r="C127" s="257" t="s">
        <v>1958</v>
      </c>
      <c r="D127" s="257" t="s">
        <v>1959</v>
      </c>
      <c r="E127" s="257" t="s">
        <v>1960</v>
      </c>
      <c r="F127" s="279" t="s">
        <v>1961</v>
      </c>
      <c r="G127" s="197" t="s">
        <v>49</v>
      </c>
      <c r="H127" s="257" t="s">
        <v>1573</v>
      </c>
      <c r="I127" s="279" t="s">
        <v>1574</v>
      </c>
      <c r="J127" s="298" t="s">
        <v>1962</v>
      </c>
      <c r="K127" s="299" t="s">
        <v>1576</v>
      </c>
      <c r="L127" s="300">
        <v>1721</v>
      </c>
      <c r="M127" s="278" t="s">
        <v>1577</v>
      </c>
      <c r="N127" s="301" t="s">
        <v>1578</v>
      </c>
      <c r="O127" s="301" t="s">
        <v>1578</v>
      </c>
      <c r="P127" s="301" t="s">
        <v>1578</v>
      </c>
      <c r="Q127" s="301" t="s">
        <v>1578</v>
      </c>
      <c r="R127" s="301" t="s">
        <v>1578</v>
      </c>
      <c r="S127" s="301" t="s">
        <v>1578</v>
      </c>
      <c r="T127" s="301" t="s">
        <v>1578</v>
      </c>
      <c r="U127" s="301" t="s">
        <v>1578</v>
      </c>
      <c r="V127" s="301" t="s">
        <v>1578</v>
      </c>
      <c r="W127" s="301" t="s">
        <v>1578</v>
      </c>
      <c r="X127" s="305">
        <v>45323</v>
      </c>
      <c r="Y127" s="305">
        <v>45383</v>
      </c>
      <c r="Z127" s="305">
        <v>45413</v>
      </c>
      <c r="AA127" s="305">
        <v>45444</v>
      </c>
      <c r="AB127" s="305">
        <v>45474</v>
      </c>
      <c r="AC127" s="305">
        <v>45536</v>
      </c>
      <c r="AD127" s="305">
        <v>45597</v>
      </c>
      <c r="AE127" s="257"/>
      <c r="AF127" s="180" t="s">
        <v>1769</v>
      </c>
      <c r="AG127" s="180" t="s">
        <v>1740</v>
      </c>
    </row>
    <row r="128" s="179" customFormat="1" ht="51" customHeight="1" spans="1:32">
      <c r="A128" s="194" t="s">
        <v>1963</v>
      </c>
      <c r="B128" s="194"/>
      <c r="C128" s="194"/>
      <c r="D128" s="194"/>
      <c r="E128" s="194"/>
      <c r="F128" s="194"/>
      <c r="G128" s="194"/>
      <c r="H128" s="194"/>
      <c r="I128" s="194"/>
      <c r="J128" s="221"/>
      <c r="K128" s="229"/>
      <c r="L128" s="223">
        <f>SUM(L129:L159)</f>
        <v>1531002</v>
      </c>
      <c r="M128" s="230"/>
      <c r="N128" s="231"/>
      <c r="O128" s="231"/>
      <c r="P128" s="231"/>
      <c r="Q128" s="231"/>
      <c r="R128" s="231"/>
      <c r="S128" s="231"/>
      <c r="T128" s="231"/>
      <c r="U128" s="231"/>
      <c r="V128" s="231"/>
      <c r="W128" s="231"/>
      <c r="X128" s="231"/>
      <c r="Y128" s="231"/>
      <c r="Z128" s="231"/>
      <c r="AA128" s="231"/>
      <c r="AB128" s="231"/>
      <c r="AC128" s="231"/>
      <c r="AD128" s="231"/>
      <c r="AE128" s="259"/>
      <c r="AF128" s="254"/>
    </row>
    <row r="129" s="180" customFormat="1" ht="81.95" customHeight="1" outlineLevel="1" spans="1:33">
      <c r="A129" s="257">
        <v>105</v>
      </c>
      <c r="B129" s="307" t="s">
        <v>1964</v>
      </c>
      <c r="C129" s="210" t="s">
        <v>1965</v>
      </c>
      <c r="D129" s="308" t="s">
        <v>865</v>
      </c>
      <c r="E129" s="210" t="s">
        <v>1966</v>
      </c>
      <c r="F129" s="210" t="s">
        <v>1967</v>
      </c>
      <c r="G129" s="197" t="s">
        <v>49</v>
      </c>
      <c r="H129" s="210" t="s">
        <v>1715</v>
      </c>
      <c r="I129" s="210" t="s">
        <v>1737</v>
      </c>
      <c r="J129" s="317" t="s">
        <v>1968</v>
      </c>
      <c r="K129" s="209" t="s">
        <v>1836</v>
      </c>
      <c r="L129" s="209">
        <v>360000</v>
      </c>
      <c r="M129" s="293" t="s">
        <v>1969</v>
      </c>
      <c r="N129" s="227" t="s">
        <v>1578</v>
      </c>
      <c r="O129" s="227" t="s">
        <v>1578</v>
      </c>
      <c r="P129" s="227" t="s">
        <v>1578</v>
      </c>
      <c r="Q129" s="227" t="s">
        <v>1578</v>
      </c>
      <c r="R129" s="251">
        <v>45505</v>
      </c>
      <c r="S129" s="251">
        <v>45505</v>
      </c>
      <c r="T129" s="251">
        <v>45505</v>
      </c>
      <c r="U129" s="251">
        <v>45566</v>
      </c>
      <c r="V129" s="251">
        <v>45566</v>
      </c>
      <c r="W129" s="251">
        <v>45597</v>
      </c>
      <c r="X129" s="251">
        <v>45627</v>
      </c>
      <c r="Y129" s="232"/>
      <c r="Z129" s="232"/>
      <c r="AA129" s="232"/>
      <c r="AB129" s="232"/>
      <c r="AC129" s="227"/>
      <c r="AD129" s="227"/>
      <c r="AE129" s="195"/>
      <c r="AF129" s="180" t="s">
        <v>1769</v>
      </c>
      <c r="AG129" s="180" t="s">
        <v>1740</v>
      </c>
    </row>
    <row r="130" s="180" customFormat="1" ht="120" customHeight="1" outlineLevel="1" spans="1:33">
      <c r="A130" s="257">
        <v>106</v>
      </c>
      <c r="B130" s="307" t="s">
        <v>1970</v>
      </c>
      <c r="C130" s="210" t="s">
        <v>1845</v>
      </c>
      <c r="D130" s="308" t="s">
        <v>865</v>
      </c>
      <c r="E130" s="210" t="s">
        <v>1966</v>
      </c>
      <c r="F130" s="210" t="s">
        <v>1967</v>
      </c>
      <c r="G130" s="209" t="s">
        <v>1971</v>
      </c>
      <c r="H130" s="210" t="s">
        <v>1715</v>
      </c>
      <c r="I130" s="210" t="s">
        <v>1737</v>
      </c>
      <c r="J130" s="317" t="s">
        <v>1972</v>
      </c>
      <c r="K130" s="209" t="s">
        <v>1604</v>
      </c>
      <c r="L130" s="209">
        <v>470000</v>
      </c>
      <c r="M130" s="293" t="s">
        <v>1969</v>
      </c>
      <c r="N130" s="251">
        <v>45352</v>
      </c>
      <c r="O130" s="251">
        <v>45413</v>
      </c>
      <c r="P130" s="251">
        <v>45444</v>
      </c>
      <c r="Q130" s="244" t="s">
        <v>1578</v>
      </c>
      <c r="R130" s="251">
        <v>45474</v>
      </c>
      <c r="S130" s="251">
        <v>45474</v>
      </c>
      <c r="T130" s="251">
        <v>45505</v>
      </c>
      <c r="U130" s="251">
        <v>45505</v>
      </c>
      <c r="V130" s="244" t="s">
        <v>1578</v>
      </c>
      <c r="W130" s="244" t="s">
        <v>1578</v>
      </c>
      <c r="X130" s="251">
        <v>45627</v>
      </c>
      <c r="Y130" s="232"/>
      <c r="Z130" s="232"/>
      <c r="AA130" s="232"/>
      <c r="AB130" s="232"/>
      <c r="AC130" s="227"/>
      <c r="AD130" s="227"/>
      <c r="AE130" s="195"/>
      <c r="AF130" s="180" t="s">
        <v>1769</v>
      </c>
      <c r="AG130" s="180" t="s">
        <v>1740</v>
      </c>
    </row>
    <row r="131" s="180" customFormat="1" ht="81.95" customHeight="1" outlineLevel="1" spans="1:33">
      <c r="A131" s="257">
        <v>107</v>
      </c>
      <c r="B131" s="307" t="s">
        <v>1973</v>
      </c>
      <c r="C131" s="210" t="s">
        <v>1845</v>
      </c>
      <c r="D131" s="308" t="s">
        <v>865</v>
      </c>
      <c r="E131" s="210" t="s">
        <v>1966</v>
      </c>
      <c r="F131" s="308" t="s">
        <v>1974</v>
      </c>
      <c r="G131" s="209" t="s">
        <v>1975</v>
      </c>
      <c r="H131" s="210" t="s">
        <v>1715</v>
      </c>
      <c r="I131" s="210" t="s">
        <v>1737</v>
      </c>
      <c r="J131" s="317" t="s">
        <v>1976</v>
      </c>
      <c r="K131" s="209" t="s">
        <v>1583</v>
      </c>
      <c r="L131" s="318">
        <v>100000</v>
      </c>
      <c r="M131" s="293" t="s">
        <v>1977</v>
      </c>
      <c r="N131" s="227" t="s">
        <v>1639</v>
      </c>
      <c r="O131" s="227" t="s">
        <v>1639</v>
      </c>
      <c r="P131" s="227" t="s">
        <v>1639</v>
      </c>
      <c r="Q131" s="227" t="s">
        <v>1639</v>
      </c>
      <c r="R131" s="227" t="s">
        <v>1639</v>
      </c>
      <c r="S131" s="227" t="s">
        <v>1639</v>
      </c>
      <c r="T131" s="227" t="s">
        <v>1639</v>
      </c>
      <c r="U131" s="227" t="s">
        <v>1639</v>
      </c>
      <c r="V131" s="227" t="s">
        <v>1639</v>
      </c>
      <c r="W131" s="227" t="s">
        <v>1639</v>
      </c>
      <c r="X131" s="232">
        <v>45292</v>
      </c>
      <c r="Y131" s="232">
        <v>45383</v>
      </c>
      <c r="Z131" s="232">
        <v>45413</v>
      </c>
      <c r="AA131" s="232">
        <v>45474</v>
      </c>
      <c r="AB131" s="232">
        <v>45566</v>
      </c>
      <c r="AC131" s="232">
        <v>45597</v>
      </c>
      <c r="AD131" s="232">
        <v>45627</v>
      </c>
      <c r="AE131" s="195" t="s">
        <v>657</v>
      </c>
      <c r="AF131" s="180" t="s">
        <v>1978</v>
      </c>
      <c r="AG131" s="180" t="s">
        <v>1740</v>
      </c>
    </row>
    <row r="132" s="180" customFormat="1" ht="81.95" customHeight="1" outlineLevel="1" spans="1:33">
      <c r="A132" s="257">
        <v>108</v>
      </c>
      <c r="B132" s="307" t="s">
        <v>1979</v>
      </c>
      <c r="C132" s="210" t="s">
        <v>1980</v>
      </c>
      <c r="D132" s="308" t="s">
        <v>865</v>
      </c>
      <c r="E132" s="210" t="s">
        <v>1966</v>
      </c>
      <c r="F132" s="210" t="s">
        <v>1967</v>
      </c>
      <c r="G132" s="209" t="s">
        <v>1736</v>
      </c>
      <c r="H132" s="210" t="s">
        <v>1715</v>
      </c>
      <c r="I132" s="210" t="s">
        <v>1716</v>
      </c>
      <c r="J132" s="317" t="s">
        <v>1981</v>
      </c>
      <c r="K132" s="209" t="s">
        <v>1576</v>
      </c>
      <c r="L132" s="209">
        <v>49000</v>
      </c>
      <c r="M132" s="293" t="s">
        <v>1977</v>
      </c>
      <c r="N132" s="227" t="s">
        <v>1578</v>
      </c>
      <c r="O132" s="227" t="s">
        <v>1578</v>
      </c>
      <c r="P132" s="227" t="s">
        <v>1639</v>
      </c>
      <c r="Q132" s="227" t="s">
        <v>1578</v>
      </c>
      <c r="R132" s="227" t="s">
        <v>1639</v>
      </c>
      <c r="S132" s="227" t="s">
        <v>1578</v>
      </c>
      <c r="T132" s="227" t="s">
        <v>1578</v>
      </c>
      <c r="U132" s="227" t="s">
        <v>1639</v>
      </c>
      <c r="V132" s="227" t="s">
        <v>1578</v>
      </c>
      <c r="W132" s="227" t="s">
        <v>1578</v>
      </c>
      <c r="X132" s="232" t="s">
        <v>1639</v>
      </c>
      <c r="Y132" s="232" t="s">
        <v>1639</v>
      </c>
      <c r="Z132" s="232" t="s">
        <v>1578</v>
      </c>
      <c r="AA132" s="232">
        <v>45566</v>
      </c>
      <c r="AB132" s="232">
        <v>45627</v>
      </c>
      <c r="AC132" s="227"/>
      <c r="AD132" s="227"/>
      <c r="AE132" s="195"/>
      <c r="AF132" s="180" t="s">
        <v>1769</v>
      </c>
      <c r="AG132" s="180" t="s">
        <v>1740</v>
      </c>
    </row>
    <row r="133" s="180" customFormat="1" ht="126" customHeight="1" outlineLevel="1" spans="1:33">
      <c r="A133" s="257">
        <v>109</v>
      </c>
      <c r="B133" s="290" t="s">
        <v>1982</v>
      </c>
      <c r="C133" s="210" t="s">
        <v>1980</v>
      </c>
      <c r="D133" s="308" t="s">
        <v>865</v>
      </c>
      <c r="E133" s="210" t="s">
        <v>1966</v>
      </c>
      <c r="F133" s="210" t="s">
        <v>1967</v>
      </c>
      <c r="G133" s="309" t="s">
        <v>1983</v>
      </c>
      <c r="H133" s="210" t="s">
        <v>1715</v>
      </c>
      <c r="I133" s="210" t="s">
        <v>1716</v>
      </c>
      <c r="J133" s="319" t="s">
        <v>1984</v>
      </c>
      <c r="K133" s="210" t="s">
        <v>1576</v>
      </c>
      <c r="L133" s="210">
        <v>16000</v>
      </c>
      <c r="M133" s="226" t="s">
        <v>1985</v>
      </c>
      <c r="N133" s="227" t="s">
        <v>1578</v>
      </c>
      <c r="O133" s="227" t="s">
        <v>1578</v>
      </c>
      <c r="P133" s="227" t="s">
        <v>1639</v>
      </c>
      <c r="Q133" s="227" t="s">
        <v>1639</v>
      </c>
      <c r="R133" s="227" t="s">
        <v>1639</v>
      </c>
      <c r="S133" s="227" t="s">
        <v>1639</v>
      </c>
      <c r="T133" s="227" t="s">
        <v>1639</v>
      </c>
      <c r="U133" s="227" t="s">
        <v>1639</v>
      </c>
      <c r="V133" s="227" t="s">
        <v>1578</v>
      </c>
      <c r="W133" s="227" t="s">
        <v>1578</v>
      </c>
      <c r="X133" s="232" t="s">
        <v>1639</v>
      </c>
      <c r="Y133" s="251">
        <v>45413</v>
      </c>
      <c r="Z133" s="251">
        <v>45444</v>
      </c>
      <c r="AA133" s="251">
        <v>45566</v>
      </c>
      <c r="AB133" s="251">
        <v>45627</v>
      </c>
      <c r="AC133" s="244"/>
      <c r="AD133" s="244"/>
      <c r="AE133" s="195"/>
      <c r="AG133" s="180" t="s">
        <v>1740</v>
      </c>
    </row>
    <row r="134" s="180" customFormat="1" ht="81.95" customHeight="1" outlineLevel="1" spans="1:33">
      <c r="A134" s="257">
        <v>110</v>
      </c>
      <c r="B134" s="42" t="s">
        <v>1986</v>
      </c>
      <c r="C134" s="210" t="s">
        <v>1980</v>
      </c>
      <c r="D134" s="308" t="s">
        <v>865</v>
      </c>
      <c r="E134" s="210" t="s">
        <v>1966</v>
      </c>
      <c r="F134" s="210" t="s">
        <v>1967</v>
      </c>
      <c r="G134" s="196" t="s">
        <v>1642</v>
      </c>
      <c r="H134" s="210" t="s">
        <v>1715</v>
      </c>
      <c r="I134" s="210" t="s">
        <v>1716</v>
      </c>
      <c r="J134" s="242" t="s">
        <v>1987</v>
      </c>
      <c r="K134" s="210" t="s">
        <v>1576</v>
      </c>
      <c r="L134" s="226">
        <v>19000</v>
      </c>
      <c r="M134" s="226" t="s">
        <v>1985</v>
      </c>
      <c r="N134" s="227" t="s">
        <v>1578</v>
      </c>
      <c r="O134" s="227" t="s">
        <v>1578</v>
      </c>
      <c r="P134" s="227" t="s">
        <v>1639</v>
      </c>
      <c r="Q134" s="227" t="s">
        <v>1639</v>
      </c>
      <c r="R134" s="227" t="s">
        <v>1639</v>
      </c>
      <c r="S134" s="227" t="s">
        <v>1639</v>
      </c>
      <c r="T134" s="227" t="s">
        <v>1639</v>
      </c>
      <c r="U134" s="227" t="s">
        <v>1639</v>
      </c>
      <c r="V134" s="227" t="s">
        <v>1578</v>
      </c>
      <c r="W134" s="227" t="s">
        <v>1578</v>
      </c>
      <c r="X134" s="232" t="s">
        <v>1639</v>
      </c>
      <c r="Y134" s="251">
        <v>45413</v>
      </c>
      <c r="Z134" s="251">
        <v>45444</v>
      </c>
      <c r="AA134" s="251">
        <v>45566</v>
      </c>
      <c r="AB134" s="251">
        <v>45627</v>
      </c>
      <c r="AC134" s="244"/>
      <c r="AD134" s="244"/>
      <c r="AE134" s="195"/>
      <c r="AG134" s="180" t="s">
        <v>1740</v>
      </c>
    </row>
    <row r="135" s="180" customFormat="1" ht="75" customHeight="1" outlineLevel="1" spans="1:33">
      <c r="A135" s="257">
        <v>111</v>
      </c>
      <c r="B135" s="42" t="s">
        <v>1988</v>
      </c>
      <c r="C135" s="210" t="s">
        <v>1980</v>
      </c>
      <c r="D135" s="308" t="s">
        <v>865</v>
      </c>
      <c r="E135" s="210" t="s">
        <v>1966</v>
      </c>
      <c r="F135" s="210" t="s">
        <v>1967</v>
      </c>
      <c r="G135" s="196" t="s">
        <v>1989</v>
      </c>
      <c r="H135" s="210" t="s">
        <v>1715</v>
      </c>
      <c r="I135" s="210" t="s">
        <v>1716</v>
      </c>
      <c r="J135" s="242" t="s">
        <v>1990</v>
      </c>
      <c r="K135" s="210" t="s">
        <v>1576</v>
      </c>
      <c r="L135" s="226">
        <v>11300</v>
      </c>
      <c r="M135" s="226" t="s">
        <v>1985</v>
      </c>
      <c r="N135" s="227" t="s">
        <v>1578</v>
      </c>
      <c r="O135" s="227" t="s">
        <v>1578</v>
      </c>
      <c r="P135" s="227" t="s">
        <v>1639</v>
      </c>
      <c r="Q135" s="227" t="s">
        <v>1639</v>
      </c>
      <c r="R135" s="227" t="s">
        <v>1639</v>
      </c>
      <c r="S135" s="227" t="s">
        <v>1639</v>
      </c>
      <c r="T135" s="227" t="s">
        <v>1639</v>
      </c>
      <c r="U135" s="227" t="s">
        <v>1639</v>
      </c>
      <c r="V135" s="227" t="s">
        <v>1578</v>
      </c>
      <c r="W135" s="227" t="s">
        <v>1578</v>
      </c>
      <c r="X135" s="251">
        <v>45444</v>
      </c>
      <c r="Y135" s="251">
        <v>45505</v>
      </c>
      <c r="Z135" s="251">
        <v>45536</v>
      </c>
      <c r="AA135" s="251">
        <v>45597</v>
      </c>
      <c r="AB135" s="251">
        <v>45627</v>
      </c>
      <c r="AC135" s="244"/>
      <c r="AD135" s="244"/>
      <c r="AE135" s="195"/>
      <c r="AG135" s="180" t="s">
        <v>1740</v>
      </c>
    </row>
    <row r="136" s="180" customFormat="1" ht="78" customHeight="1" outlineLevel="1" spans="1:33">
      <c r="A136" s="257">
        <v>112</v>
      </c>
      <c r="B136" s="42" t="s">
        <v>1991</v>
      </c>
      <c r="C136" s="210" t="s">
        <v>1980</v>
      </c>
      <c r="D136" s="308" t="s">
        <v>865</v>
      </c>
      <c r="E136" s="210" t="s">
        <v>1966</v>
      </c>
      <c r="F136" s="210" t="s">
        <v>1967</v>
      </c>
      <c r="G136" s="196" t="s">
        <v>1992</v>
      </c>
      <c r="H136" s="210" t="s">
        <v>1715</v>
      </c>
      <c r="I136" s="210" t="s">
        <v>1716</v>
      </c>
      <c r="J136" s="242" t="s">
        <v>1993</v>
      </c>
      <c r="K136" s="210" t="s">
        <v>1576</v>
      </c>
      <c r="L136" s="226">
        <v>30000</v>
      </c>
      <c r="M136" s="226" t="s">
        <v>1985</v>
      </c>
      <c r="N136" s="227" t="s">
        <v>1578</v>
      </c>
      <c r="O136" s="227" t="s">
        <v>1578</v>
      </c>
      <c r="P136" s="227" t="s">
        <v>1639</v>
      </c>
      <c r="Q136" s="227" t="s">
        <v>1639</v>
      </c>
      <c r="R136" s="227" t="s">
        <v>1639</v>
      </c>
      <c r="S136" s="227" t="s">
        <v>1639</v>
      </c>
      <c r="T136" s="227" t="s">
        <v>1639</v>
      </c>
      <c r="U136" s="227" t="s">
        <v>1639</v>
      </c>
      <c r="V136" s="227" t="s">
        <v>1578</v>
      </c>
      <c r="W136" s="227" t="s">
        <v>1578</v>
      </c>
      <c r="X136" s="251">
        <v>45444</v>
      </c>
      <c r="Y136" s="251">
        <v>45505</v>
      </c>
      <c r="Z136" s="251">
        <v>45536</v>
      </c>
      <c r="AA136" s="251">
        <v>45597</v>
      </c>
      <c r="AB136" s="251">
        <v>45627</v>
      </c>
      <c r="AC136" s="244"/>
      <c r="AD136" s="244"/>
      <c r="AE136" s="195"/>
      <c r="AG136" s="180" t="s">
        <v>1740</v>
      </c>
    </row>
    <row r="137" s="180" customFormat="1" ht="123.95" customHeight="1" outlineLevel="1" spans="1:33">
      <c r="A137" s="257">
        <v>113</v>
      </c>
      <c r="B137" s="208" t="s">
        <v>1994</v>
      </c>
      <c r="C137" s="210" t="s">
        <v>1980</v>
      </c>
      <c r="D137" s="308" t="s">
        <v>865</v>
      </c>
      <c r="E137" s="195" t="s">
        <v>1995</v>
      </c>
      <c r="F137" s="195" t="s">
        <v>1961</v>
      </c>
      <c r="G137" s="263" t="s">
        <v>1069</v>
      </c>
      <c r="H137" s="210" t="s">
        <v>1715</v>
      </c>
      <c r="I137" s="210" t="s">
        <v>1716</v>
      </c>
      <c r="J137" s="281" t="s">
        <v>1996</v>
      </c>
      <c r="K137" s="209" t="s">
        <v>1576</v>
      </c>
      <c r="L137" s="210">
        <v>56162</v>
      </c>
      <c r="M137" s="226" t="s">
        <v>1985</v>
      </c>
      <c r="N137" s="227" t="s">
        <v>1578</v>
      </c>
      <c r="O137" s="227" t="s">
        <v>1578</v>
      </c>
      <c r="P137" s="227" t="s">
        <v>1639</v>
      </c>
      <c r="Q137" s="227" t="s">
        <v>1639</v>
      </c>
      <c r="R137" s="227" t="s">
        <v>1639</v>
      </c>
      <c r="S137" s="227" t="s">
        <v>1639</v>
      </c>
      <c r="T137" s="227" t="s">
        <v>1639</v>
      </c>
      <c r="U137" s="227" t="s">
        <v>1639</v>
      </c>
      <c r="V137" s="227" t="s">
        <v>1578</v>
      </c>
      <c r="W137" s="227" t="s">
        <v>1578</v>
      </c>
      <c r="X137" s="232" t="s">
        <v>1639</v>
      </c>
      <c r="Y137" s="251">
        <v>45383</v>
      </c>
      <c r="Z137" s="251">
        <v>45413</v>
      </c>
      <c r="AA137" s="251">
        <v>45566</v>
      </c>
      <c r="AB137" s="251">
        <v>45627</v>
      </c>
      <c r="AC137" s="251"/>
      <c r="AD137" s="251"/>
      <c r="AE137" s="195"/>
      <c r="AG137" s="180" t="s">
        <v>1740</v>
      </c>
    </row>
    <row r="138" s="180" customFormat="1" ht="63.95" customHeight="1" outlineLevel="1" spans="1:33">
      <c r="A138" s="257">
        <v>114</v>
      </c>
      <c r="B138" s="208" t="s">
        <v>1997</v>
      </c>
      <c r="C138" s="210" t="s">
        <v>1980</v>
      </c>
      <c r="D138" s="308" t="s">
        <v>865</v>
      </c>
      <c r="E138" s="210" t="s">
        <v>1966</v>
      </c>
      <c r="F138" s="210" t="s">
        <v>1967</v>
      </c>
      <c r="G138" s="209" t="s">
        <v>1998</v>
      </c>
      <c r="H138" s="209" t="s">
        <v>1715</v>
      </c>
      <c r="I138" s="209" t="s">
        <v>1716</v>
      </c>
      <c r="J138" s="281" t="s">
        <v>1999</v>
      </c>
      <c r="K138" s="209" t="s">
        <v>1836</v>
      </c>
      <c r="L138" s="210">
        <v>200000</v>
      </c>
      <c r="M138" s="226" t="s">
        <v>2000</v>
      </c>
      <c r="N138" s="227" t="s">
        <v>1578</v>
      </c>
      <c r="O138" s="227" t="s">
        <v>1578</v>
      </c>
      <c r="P138" s="227" t="s">
        <v>1578</v>
      </c>
      <c r="Q138" s="227" t="s">
        <v>1578</v>
      </c>
      <c r="R138" s="251">
        <v>45444</v>
      </c>
      <c r="S138" s="251">
        <v>45474</v>
      </c>
      <c r="T138" s="251">
        <v>45474</v>
      </c>
      <c r="U138" s="251">
        <v>45474</v>
      </c>
      <c r="V138" s="251">
        <v>45474</v>
      </c>
      <c r="W138" s="244" t="s">
        <v>1578</v>
      </c>
      <c r="X138" s="251">
        <v>45536</v>
      </c>
      <c r="Y138" s="251">
        <v>45597</v>
      </c>
      <c r="Z138" s="251">
        <v>45627</v>
      </c>
      <c r="AA138" s="244"/>
      <c r="AB138" s="244"/>
      <c r="AC138" s="244"/>
      <c r="AD138" s="244"/>
      <c r="AE138" s="195"/>
      <c r="AG138" s="180" t="s">
        <v>1740</v>
      </c>
    </row>
    <row r="139" s="180" customFormat="1" ht="105.95" customHeight="1" outlineLevel="1" spans="1:33">
      <c r="A139" s="257">
        <v>115</v>
      </c>
      <c r="B139" s="208" t="s">
        <v>2001</v>
      </c>
      <c r="C139" s="210" t="s">
        <v>1980</v>
      </c>
      <c r="D139" s="308" t="s">
        <v>865</v>
      </c>
      <c r="E139" s="210" t="s">
        <v>1966</v>
      </c>
      <c r="F139" s="210" t="s">
        <v>1967</v>
      </c>
      <c r="G139" s="197" t="s">
        <v>2002</v>
      </c>
      <c r="H139" s="210" t="s">
        <v>1715</v>
      </c>
      <c r="I139" s="210" t="s">
        <v>1716</v>
      </c>
      <c r="J139" s="281" t="s">
        <v>2003</v>
      </c>
      <c r="K139" s="209" t="s">
        <v>1583</v>
      </c>
      <c r="L139" s="210">
        <v>107400</v>
      </c>
      <c r="M139" s="196" t="s">
        <v>2000</v>
      </c>
      <c r="N139" s="227" t="s">
        <v>1578</v>
      </c>
      <c r="O139" s="227" t="s">
        <v>1578</v>
      </c>
      <c r="P139" s="227" t="s">
        <v>1578</v>
      </c>
      <c r="Q139" s="227" t="s">
        <v>1578</v>
      </c>
      <c r="R139" s="251">
        <v>45444</v>
      </c>
      <c r="S139" s="251">
        <v>45474</v>
      </c>
      <c r="T139" s="251">
        <v>45474</v>
      </c>
      <c r="U139" s="251">
        <v>45474</v>
      </c>
      <c r="V139" s="251">
        <v>45474</v>
      </c>
      <c r="W139" s="244" t="s">
        <v>1578</v>
      </c>
      <c r="X139" s="251">
        <v>45536</v>
      </c>
      <c r="Y139" s="251">
        <v>45597</v>
      </c>
      <c r="Z139" s="251">
        <v>45627</v>
      </c>
      <c r="AA139" s="244"/>
      <c r="AB139" s="244"/>
      <c r="AC139" s="244"/>
      <c r="AD139" s="244"/>
      <c r="AE139" s="195"/>
      <c r="AG139" s="180" t="s">
        <v>1740</v>
      </c>
    </row>
    <row r="140" s="180" customFormat="1" ht="81.95" customHeight="1" outlineLevel="1" spans="1:33">
      <c r="A140" s="257">
        <v>116</v>
      </c>
      <c r="B140" s="208" t="s">
        <v>2004</v>
      </c>
      <c r="C140" s="210" t="s">
        <v>1980</v>
      </c>
      <c r="D140" s="308" t="s">
        <v>865</v>
      </c>
      <c r="E140" s="210" t="s">
        <v>1966</v>
      </c>
      <c r="F140" s="210" t="s">
        <v>1967</v>
      </c>
      <c r="G140" s="197" t="s">
        <v>2005</v>
      </c>
      <c r="H140" s="210" t="s">
        <v>1715</v>
      </c>
      <c r="I140" s="210" t="s">
        <v>1716</v>
      </c>
      <c r="J140" s="242" t="s">
        <v>2006</v>
      </c>
      <c r="K140" s="196" t="s">
        <v>1908</v>
      </c>
      <c r="L140" s="226">
        <v>5500</v>
      </c>
      <c r="M140" s="226" t="s">
        <v>1985</v>
      </c>
      <c r="N140" s="227" t="s">
        <v>1578</v>
      </c>
      <c r="O140" s="227" t="s">
        <v>1578</v>
      </c>
      <c r="P140" s="227" t="s">
        <v>1578</v>
      </c>
      <c r="Q140" s="227" t="s">
        <v>1578</v>
      </c>
      <c r="R140" s="227" t="s">
        <v>1578</v>
      </c>
      <c r="S140" s="227" t="s">
        <v>1578</v>
      </c>
      <c r="T140" s="227" t="s">
        <v>1578</v>
      </c>
      <c r="U140" s="227" t="s">
        <v>1578</v>
      </c>
      <c r="V140" s="227" t="s">
        <v>1578</v>
      </c>
      <c r="W140" s="227" t="s">
        <v>1578</v>
      </c>
      <c r="X140" s="251">
        <v>45444</v>
      </c>
      <c r="Y140" s="251">
        <v>45505</v>
      </c>
      <c r="Z140" s="251">
        <v>45536</v>
      </c>
      <c r="AA140" s="251">
        <v>45597</v>
      </c>
      <c r="AB140" s="251">
        <v>45627</v>
      </c>
      <c r="AC140" s="244"/>
      <c r="AD140" s="244"/>
      <c r="AE140" s="195"/>
      <c r="AG140" s="180" t="s">
        <v>1740</v>
      </c>
    </row>
    <row r="141" s="180" customFormat="1" ht="69.95" customHeight="1" outlineLevel="1" spans="1:33">
      <c r="A141" s="257">
        <v>117</v>
      </c>
      <c r="B141" s="208" t="s">
        <v>2007</v>
      </c>
      <c r="C141" s="210" t="s">
        <v>1980</v>
      </c>
      <c r="D141" s="308" t="s">
        <v>865</v>
      </c>
      <c r="E141" s="195" t="s">
        <v>1995</v>
      </c>
      <c r="F141" s="210" t="s">
        <v>1967</v>
      </c>
      <c r="G141" s="196" t="s">
        <v>2008</v>
      </c>
      <c r="H141" s="210" t="s">
        <v>1715</v>
      </c>
      <c r="I141" s="196" t="s">
        <v>2009</v>
      </c>
      <c r="J141" s="242" t="s">
        <v>2010</v>
      </c>
      <c r="K141" s="196" t="s">
        <v>1576</v>
      </c>
      <c r="L141" s="195">
        <v>15000</v>
      </c>
      <c r="M141" s="226" t="s">
        <v>2000</v>
      </c>
      <c r="N141" s="227" t="s">
        <v>1578</v>
      </c>
      <c r="O141" s="227" t="s">
        <v>1578</v>
      </c>
      <c r="P141" s="227" t="s">
        <v>1578</v>
      </c>
      <c r="Q141" s="227" t="s">
        <v>1578</v>
      </c>
      <c r="R141" s="227" t="s">
        <v>1578</v>
      </c>
      <c r="S141" s="227" t="s">
        <v>1578</v>
      </c>
      <c r="T141" s="227" t="s">
        <v>1578</v>
      </c>
      <c r="U141" s="227" t="s">
        <v>1578</v>
      </c>
      <c r="V141" s="227" t="s">
        <v>1578</v>
      </c>
      <c r="W141" s="227" t="s">
        <v>1578</v>
      </c>
      <c r="X141" s="251">
        <v>45444</v>
      </c>
      <c r="Y141" s="251">
        <v>45505</v>
      </c>
      <c r="Z141" s="251">
        <v>45536</v>
      </c>
      <c r="AA141" s="251">
        <v>45597</v>
      </c>
      <c r="AB141" s="251">
        <v>45627</v>
      </c>
      <c r="AC141" s="244"/>
      <c r="AD141" s="244"/>
      <c r="AE141" s="195"/>
      <c r="AG141" s="180" t="s">
        <v>1740</v>
      </c>
    </row>
    <row r="142" s="180" customFormat="1" ht="60" customHeight="1" outlineLevel="1" spans="1:33">
      <c r="A142" s="257">
        <v>118</v>
      </c>
      <c r="B142" s="208" t="s">
        <v>2011</v>
      </c>
      <c r="C142" s="210" t="s">
        <v>1980</v>
      </c>
      <c r="D142" s="308" t="s">
        <v>865</v>
      </c>
      <c r="E142" s="195" t="s">
        <v>1995</v>
      </c>
      <c r="F142" s="210" t="s">
        <v>1967</v>
      </c>
      <c r="G142" s="198" t="s">
        <v>1945</v>
      </c>
      <c r="H142" s="210" t="s">
        <v>1715</v>
      </c>
      <c r="I142" s="195" t="s">
        <v>1610</v>
      </c>
      <c r="J142" s="242" t="s">
        <v>2012</v>
      </c>
      <c r="K142" s="195" t="s">
        <v>1908</v>
      </c>
      <c r="L142" s="195">
        <v>2500</v>
      </c>
      <c r="M142" s="226" t="s">
        <v>1985</v>
      </c>
      <c r="N142" s="227" t="s">
        <v>1578</v>
      </c>
      <c r="O142" s="227" t="s">
        <v>1578</v>
      </c>
      <c r="P142" s="227" t="s">
        <v>1578</v>
      </c>
      <c r="Q142" s="227" t="s">
        <v>1578</v>
      </c>
      <c r="R142" s="227" t="s">
        <v>1578</v>
      </c>
      <c r="S142" s="227" t="s">
        <v>1578</v>
      </c>
      <c r="T142" s="227" t="s">
        <v>1578</v>
      </c>
      <c r="U142" s="227" t="s">
        <v>1578</v>
      </c>
      <c r="V142" s="227" t="s">
        <v>1578</v>
      </c>
      <c r="W142" s="227" t="s">
        <v>1578</v>
      </c>
      <c r="X142" s="251">
        <v>45444</v>
      </c>
      <c r="Y142" s="251">
        <v>45505</v>
      </c>
      <c r="Z142" s="251">
        <v>45536</v>
      </c>
      <c r="AA142" s="251">
        <v>45597</v>
      </c>
      <c r="AB142" s="251">
        <v>45627</v>
      </c>
      <c r="AC142" s="244"/>
      <c r="AD142" s="244"/>
      <c r="AE142" s="195"/>
      <c r="AG142" s="180" t="s">
        <v>1740</v>
      </c>
    </row>
    <row r="143" s="180" customFormat="1" ht="108" customHeight="1" outlineLevel="1" spans="1:33">
      <c r="A143" s="257">
        <v>119</v>
      </c>
      <c r="B143" s="208" t="s">
        <v>2013</v>
      </c>
      <c r="C143" s="210" t="s">
        <v>2014</v>
      </c>
      <c r="D143" s="308" t="s">
        <v>865</v>
      </c>
      <c r="E143" s="195" t="s">
        <v>1995</v>
      </c>
      <c r="F143" s="210" t="s">
        <v>1967</v>
      </c>
      <c r="G143" s="196" t="s">
        <v>2015</v>
      </c>
      <c r="H143" s="210" t="s">
        <v>1715</v>
      </c>
      <c r="I143" s="196" t="s">
        <v>2009</v>
      </c>
      <c r="J143" s="242" t="s">
        <v>2016</v>
      </c>
      <c r="K143" s="196" t="s">
        <v>1576</v>
      </c>
      <c r="L143" s="195">
        <v>6400</v>
      </c>
      <c r="M143" s="226" t="s">
        <v>1985</v>
      </c>
      <c r="N143" s="227" t="s">
        <v>1578</v>
      </c>
      <c r="O143" s="227" t="s">
        <v>1578</v>
      </c>
      <c r="P143" s="227" t="s">
        <v>1639</v>
      </c>
      <c r="Q143" s="227" t="s">
        <v>1639</v>
      </c>
      <c r="R143" s="227" t="s">
        <v>1639</v>
      </c>
      <c r="S143" s="227" t="s">
        <v>1639</v>
      </c>
      <c r="T143" s="227" t="s">
        <v>1639</v>
      </c>
      <c r="U143" s="227" t="s">
        <v>1639</v>
      </c>
      <c r="V143" s="227" t="s">
        <v>1578</v>
      </c>
      <c r="W143" s="227" t="s">
        <v>1578</v>
      </c>
      <c r="X143" s="232" t="s">
        <v>1639</v>
      </c>
      <c r="Y143" s="251">
        <v>45505</v>
      </c>
      <c r="Z143" s="251">
        <v>45536</v>
      </c>
      <c r="AA143" s="251">
        <v>45597</v>
      </c>
      <c r="AB143" s="251">
        <v>45627</v>
      </c>
      <c r="AC143" s="244"/>
      <c r="AD143" s="244"/>
      <c r="AE143" s="195"/>
      <c r="AG143" s="180" t="s">
        <v>1740</v>
      </c>
    </row>
    <row r="144" s="180" customFormat="1" ht="81.95" customHeight="1" outlineLevel="1" spans="1:33">
      <c r="A144" s="257">
        <v>120</v>
      </c>
      <c r="B144" s="290" t="s">
        <v>2017</v>
      </c>
      <c r="C144" s="210" t="s">
        <v>1980</v>
      </c>
      <c r="D144" s="308" t="s">
        <v>865</v>
      </c>
      <c r="E144" s="210" t="s">
        <v>1966</v>
      </c>
      <c r="F144" s="210" t="s">
        <v>1967</v>
      </c>
      <c r="G144" s="210" t="s">
        <v>2018</v>
      </c>
      <c r="H144" s="210" t="s">
        <v>1715</v>
      </c>
      <c r="I144" s="210" t="s">
        <v>1716</v>
      </c>
      <c r="J144" s="317" t="s">
        <v>2019</v>
      </c>
      <c r="K144" s="209" t="s">
        <v>1908</v>
      </c>
      <c r="L144" s="320">
        <v>2000</v>
      </c>
      <c r="M144" s="226" t="s">
        <v>1985</v>
      </c>
      <c r="N144" s="227" t="s">
        <v>1578</v>
      </c>
      <c r="O144" s="227" t="s">
        <v>1578</v>
      </c>
      <c r="P144" s="227" t="s">
        <v>1578</v>
      </c>
      <c r="Q144" s="227" t="s">
        <v>1578</v>
      </c>
      <c r="R144" s="227" t="s">
        <v>1578</v>
      </c>
      <c r="S144" s="227" t="s">
        <v>1578</v>
      </c>
      <c r="T144" s="227" t="s">
        <v>1578</v>
      </c>
      <c r="U144" s="227" t="s">
        <v>1578</v>
      </c>
      <c r="V144" s="227" t="s">
        <v>1578</v>
      </c>
      <c r="W144" s="227" t="s">
        <v>1578</v>
      </c>
      <c r="X144" s="251">
        <v>45444</v>
      </c>
      <c r="Y144" s="251">
        <v>45505</v>
      </c>
      <c r="Z144" s="251">
        <v>45536</v>
      </c>
      <c r="AA144" s="251">
        <v>45597</v>
      </c>
      <c r="AB144" s="251">
        <v>45627</v>
      </c>
      <c r="AC144" s="244"/>
      <c r="AD144" s="244"/>
      <c r="AE144" s="195"/>
      <c r="AG144" s="180" t="s">
        <v>1740</v>
      </c>
    </row>
    <row r="145" s="180" customFormat="1" ht="75" customHeight="1" outlineLevel="1" spans="1:33">
      <c r="A145" s="257">
        <v>121</v>
      </c>
      <c r="B145" s="290" t="s">
        <v>2020</v>
      </c>
      <c r="C145" s="210" t="s">
        <v>1980</v>
      </c>
      <c r="D145" s="308" t="s">
        <v>865</v>
      </c>
      <c r="E145" s="210" t="s">
        <v>1966</v>
      </c>
      <c r="F145" s="210" t="s">
        <v>1967</v>
      </c>
      <c r="G145" s="263" t="s">
        <v>1346</v>
      </c>
      <c r="H145" s="210" t="s">
        <v>1715</v>
      </c>
      <c r="I145" s="210" t="s">
        <v>1716</v>
      </c>
      <c r="J145" s="281" t="s">
        <v>2021</v>
      </c>
      <c r="K145" s="209" t="s">
        <v>1908</v>
      </c>
      <c r="L145" s="320">
        <v>15000</v>
      </c>
      <c r="M145" s="226" t="s">
        <v>1985</v>
      </c>
      <c r="N145" s="227" t="s">
        <v>1578</v>
      </c>
      <c r="O145" s="227" t="s">
        <v>1578</v>
      </c>
      <c r="P145" s="227" t="s">
        <v>1578</v>
      </c>
      <c r="Q145" s="227" t="s">
        <v>1578</v>
      </c>
      <c r="R145" s="227" t="s">
        <v>1578</v>
      </c>
      <c r="S145" s="227" t="s">
        <v>1578</v>
      </c>
      <c r="T145" s="227" t="s">
        <v>1578</v>
      </c>
      <c r="U145" s="227" t="s">
        <v>1578</v>
      </c>
      <c r="V145" s="227" t="s">
        <v>1578</v>
      </c>
      <c r="W145" s="227" t="s">
        <v>1578</v>
      </c>
      <c r="X145" s="251">
        <v>45444</v>
      </c>
      <c r="Y145" s="251">
        <v>45505</v>
      </c>
      <c r="Z145" s="251">
        <v>45536</v>
      </c>
      <c r="AA145" s="251">
        <v>45597</v>
      </c>
      <c r="AB145" s="251">
        <v>45627</v>
      </c>
      <c r="AC145" s="244"/>
      <c r="AD145" s="244"/>
      <c r="AE145" s="195"/>
      <c r="AG145" s="180" t="s">
        <v>1740</v>
      </c>
    </row>
    <row r="146" s="180" customFormat="1" ht="72.95" customHeight="1" outlineLevel="1" spans="1:33">
      <c r="A146" s="257">
        <v>122</v>
      </c>
      <c r="B146" s="290" t="s">
        <v>2022</v>
      </c>
      <c r="C146" s="210" t="s">
        <v>1980</v>
      </c>
      <c r="D146" s="308" t="s">
        <v>865</v>
      </c>
      <c r="E146" s="210" t="s">
        <v>1966</v>
      </c>
      <c r="F146" s="210" t="s">
        <v>1967</v>
      </c>
      <c r="G146" s="263" t="s">
        <v>1346</v>
      </c>
      <c r="H146" s="210" t="s">
        <v>1715</v>
      </c>
      <c r="I146" s="210" t="s">
        <v>1716</v>
      </c>
      <c r="J146" s="281" t="s">
        <v>2023</v>
      </c>
      <c r="K146" s="209" t="s">
        <v>1908</v>
      </c>
      <c r="L146" s="320">
        <v>4500</v>
      </c>
      <c r="M146" s="226" t="s">
        <v>1985</v>
      </c>
      <c r="N146" s="227" t="s">
        <v>1578</v>
      </c>
      <c r="O146" s="227" t="s">
        <v>1578</v>
      </c>
      <c r="P146" s="227" t="s">
        <v>1578</v>
      </c>
      <c r="Q146" s="227" t="s">
        <v>1578</v>
      </c>
      <c r="R146" s="227" t="s">
        <v>1578</v>
      </c>
      <c r="S146" s="227" t="s">
        <v>1578</v>
      </c>
      <c r="T146" s="227" t="s">
        <v>1578</v>
      </c>
      <c r="U146" s="227" t="s">
        <v>1578</v>
      </c>
      <c r="V146" s="227" t="s">
        <v>1578</v>
      </c>
      <c r="W146" s="227" t="s">
        <v>1578</v>
      </c>
      <c r="X146" s="251">
        <v>45444</v>
      </c>
      <c r="Y146" s="251">
        <v>45505</v>
      </c>
      <c r="Z146" s="251">
        <v>45536</v>
      </c>
      <c r="AA146" s="251">
        <v>45597</v>
      </c>
      <c r="AB146" s="251">
        <v>45627</v>
      </c>
      <c r="AC146" s="244"/>
      <c r="AD146" s="244"/>
      <c r="AE146" s="195"/>
      <c r="AF146" s="180" t="s">
        <v>1769</v>
      </c>
      <c r="AG146" s="180" t="s">
        <v>1740</v>
      </c>
    </row>
    <row r="147" s="180" customFormat="1" ht="81.95" customHeight="1" outlineLevel="1" spans="1:33">
      <c r="A147" s="195">
        <v>123</v>
      </c>
      <c r="B147" s="307" t="s">
        <v>2024</v>
      </c>
      <c r="C147" s="210" t="s">
        <v>1980</v>
      </c>
      <c r="D147" s="308" t="s">
        <v>865</v>
      </c>
      <c r="E147" s="210" t="s">
        <v>1966</v>
      </c>
      <c r="F147" s="210" t="s">
        <v>1967</v>
      </c>
      <c r="G147" s="282" t="s">
        <v>2025</v>
      </c>
      <c r="H147" s="210" t="s">
        <v>1715</v>
      </c>
      <c r="I147" s="210" t="s">
        <v>1716</v>
      </c>
      <c r="J147" s="317" t="s">
        <v>2026</v>
      </c>
      <c r="K147" s="209" t="s">
        <v>1908</v>
      </c>
      <c r="L147" s="282">
        <v>3100</v>
      </c>
      <c r="M147" s="226" t="s">
        <v>1985</v>
      </c>
      <c r="N147" s="227" t="s">
        <v>1578</v>
      </c>
      <c r="O147" s="227" t="s">
        <v>1578</v>
      </c>
      <c r="P147" s="227" t="s">
        <v>1578</v>
      </c>
      <c r="Q147" s="227" t="s">
        <v>1578</v>
      </c>
      <c r="R147" s="227" t="s">
        <v>1578</v>
      </c>
      <c r="S147" s="227" t="s">
        <v>1578</v>
      </c>
      <c r="T147" s="227" t="s">
        <v>1578</v>
      </c>
      <c r="U147" s="227" t="s">
        <v>1578</v>
      </c>
      <c r="V147" s="227" t="s">
        <v>1578</v>
      </c>
      <c r="W147" s="227" t="s">
        <v>1578</v>
      </c>
      <c r="X147" s="251">
        <v>45444</v>
      </c>
      <c r="Y147" s="251">
        <v>45505</v>
      </c>
      <c r="Z147" s="251">
        <v>45536</v>
      </c>
      <c r="AA147" s="251">
        <v>45597</v>
      </c>
      <c r="AB147" s="251">
        <v>45627</v>
      </c>
      <c r="AC147" s="244"/>
      <c r="AD147" s="244"/>
      <c r="AE147" s="195"/>
      <c r="AF147" s="180" t="s">
        <v>1769</v>
      </c>
      <c r="AG147" s="180" t="s">
        <v>1740</v>
      </c>
    </row>
    <row r="148" s="180" customFormat="1" ht="90.95" customHeight="1" outlineLevel="1" spans="1:33">
      <c r="A148" s="310">
        <v>124</v>
      </c>
      <c r="B148" s="311" t="s">
        <v>2027</v>
      </c>
      <c r="C148" s="312" t="s">
        <v>1980</v>
      </c>
      <c r="D148" s="308" t="s">
        <v>865</v>
      </c>
      <c r="E148" s="312" t="s">
        <v>1966</v>
      </c>
      <c r="F148" s="312" t="s">
        <v>1967</v>
      </c>
      <c r="G148" s="263" t="s">
        <v>1346</v>
      </c>
      <c r="H148" s="312" t="s">
        <v>1715</v>
      </c>
      <c r="I148" s="312" t="s">
        <v>1716</v>
      </c>
      <c r="J148" s="321" t="s">
        <v>2028</v>
      </c>
      <c r="K148" s="322" t="s">
        <v>1576</v>
      </c>
      <c r="L148" s="322">
        <v>6000</v>
      </c>
      <c r="M148" s="323" t="s">
        <v>1985</v>
      </c>
      <c r="N148" s="324" t="s">
        <v>1639</v>
      </c>
      <c r="O148" s="324" t="s">
        <v>1639</v>
      </c>
      <c r="P148" s="324" t="s">
        <v>1639</v>
      </c>
      <c r="Q148" s="324" t="s">
        <v>1639</v>
      </c>
      <c r="R148" s="324" t="s">
        <v>1639</v>
      </c>
      <c r="S148" s="324" t="s">
        <v>1639</v>
      </c>
      <c r="T148" s="324" t="s">
        <v>1639</v>
      </c>
      <c r="U148" s="324" t="s">
        <v>1639</v>
      </c>
      <c r="V148" s="324" t="s">
        <v>1639</v>
      </c>
      <c r="W148" s="324" t="s">
        <v>1639</v>
      </c>
      <c r="X148" s="324" t="s">
        <v>1639</v>
      </c>
      <c r="Y148" s="328">
        <v>45505</v>
      </c>
      <c r="Z148" s="328">
        <v>45536</v>
      </c>
      <c r="AA148" s="328">
        <v>45597</v>
      </c>
      <c r="AB148" s="328">
        <v>45627</v>
      </c>
      <c r="AC148" s="329"/>
      <c r="AD148" s="329"/>
      <c r="AE148" s="330"/>
      <c r="AF148" s="180" t="s">
        <v>1769</v>
      </c>
      <c r="AG148" s="180" t="s">
        <v>1740</v>
      </c>
    </row>
    <row r="149" s="180" customFormat="1" ht="93" customHeight="1" outlineLevel="1" spans="1:31">
      <c r="A149" s="257">
        <v>125</v>
      </c>
      <c r="B149" s="228" t="s">
        <v>2029</v>
      </c>
      <c r="C149" s="210" t="s">
        <v>2030</v>
      </c>
      <c r="D149" s="308" t="s">
        <v>865</v>
      </c>
      <c r="E149" s="210" t="s">
        <v>1966</v>
      </c>
      <c r="F149" s="210" t="s">
        <v>1967</v>
      </c>
      <c r="G149" s="210" t="s">
        <v>2031</v>
      </c>
      <c r="H149" s="210" t="s">
        <v>1715</v>
      </c>
      <c r="I149" s="210" t="s">
        <v>1716</v>
      </c>
      <c r="J149" s="281" t="s">
        <v>2032</v>
      </c>
      <c r="K149" s="209" t="s">
        <v>1908</v>
      </c>
      <c r="L149" s="209">
        <v>1700</v>
      </c>
      <c r="M149" s="226" t="s">
        <v>1985</v>
      </c>
      <c r="N149" s="227" t="s">
        <v>1639</v>
      </c>
      <c r="O149" s="227" t="s">
        <v>1639</v>
      </c>
      <c r="P149" s="227" t="s">
        <v>1639</v>
      </c>
      <c r="Q149" s="227" t="s">
        <v>1639</v>
      </c>
      <c r="R149" s="227" t="s">
        <v>1639</v>
      </c>
      <c r="S149" s="227" t="s">
        <v>1639</v>
      </c>
      <c r="T149" s="227" t="s">
        <v>1639</v>
      </c>
      <c r="U149" s="227" t="s">
        <v>1639</v>
      </c>
      <c r="V149" s="227" t="s">
        <v>1639</v>
      </c>
      <c r="W149" s="227" t="s">
        <v>1639</v>
      </c>
      <c r="X149" s="227" t="s">
        <v>1639</v>
      </c>
      <c r="Y149" s="251">
        <v>45505</v>
      </c>
      <c r="Z149" s="251">
        <v>45536</v>
      </c>
      <c r="AA149" s="251">
        <v>45597</v>
      </c>
      <c r="AB149" s="251">
        <v>45627</v>
      </c>
      <c r="AC149" s="244"/>
      <c r="AD149" s="244"/>
      <c r="AE149" s="195"/>
    </row>
    <row r="150" s="180" customFormat="1" ht="84.95" customHeight="1" outlineLevel="1" spans="1:31">
      <c r="A150" s="257">
        <v>126</v>
      </c>
      <c r="B150" s="228" t="s">
        <v>2033</v>
      </c>
      <c r="C150" s="210" t="s">
        <v>2030</v>
      </c>
      <c r="D150" s="308" t="s">
        <v>865</v>
      </c>
      <c r="E150" s="210" t="s">
        <v>1966</v>
      </c>
      <c r="F150" s="210" t="s">
        <v>1967</v>
      </c>
      <c r="G150" s="210" t="s">
        <v>2034</v>
      </c>
      <c r="H150" s="210" t="s">
        <v>1715</v>
      </c>
      <c r="I150" s="210" t="s">
        <v>1716</v>
      </c>
      <c r="J150" s="321" t="s">
        <v>2035</v>
      </c>
      <c r="K150" s="209" t="s">
        <v>1908</v>
      </c>
      <c r="L150" s="196">
        <v>3140</v>
      </c>
      <c r="M150" s="226" t="s">
        <v>1985</v>
      </c>
      <c r="N150" s="227" t="s">
        <v>1639</v>
      </c>
      <c r="O150" s="227" t="s">
        <v>1639</v>
      </c>
      <c r="P150" s="227" t="s">
        <v>1639</v>
      </c>
      <c r="Q150" s="227" t="s">
        <v>1639</v>
      </c>
      <c r="R150" s="227" t="s">
        <v>1639</v>
      </c>
      <c r="S150" s="227" t="s">
        <v>1639</v>
      </c>
      <c r="T150" s="227" t="s">
        <v>1639</v>
      </c>
      <c r="U150" s="227" t="s">
        <v>1639</v>
      </c>
      <c r="V150" s="227" t="s">
        <v>1639</v>
      </c>
      <c r="W150" s="227" t="s">
        <v>1639</v>
      </c>
      <c r="X150" s="227" t="s">
        <v>1639</v>
      </c>
      <c r="Y150" s="251">
        <v>45505</v>
      </c>
      <c r="Z150" s="251">
        <v>45536</v>
      </c>
      <c r="AA150" s="251">
        <v>45597</v>
      </c>
      <c r="AB150" s="251">
        <v>45627</v>
      </c>
      <c r="AC150" s="244"/>
      <c r="AD150" s="244"/>
      <c r="AE150" s="195"/>
    </row>
    <row r="151" s="180" customFormat="1" ht="93.95" customHeight="1" outlineLevel="1" spans="1:31">
      <c r="A151" s="257">
        <v>127</v>
      </c>
      <c r="B151" s="228" t="s">
        <v>2036</v>
      </c>
      <c r="C151" s="210" t="s">
        <v>2030</v>
      </c>
      <c r="D151" s="308" t="s">
        <v>865</v>
      </c>
      <c r="E151" s="210" t="s">
        <v>1966</v>
      </c>
      <c r="F151" s="210" t="s">
        <v>1967</v>
      </c>
      <c r="G151" s="282" t="s">
        <v>1736</v>
      </c>
      <c r="H151" s="210" t="s">
        <v>1715</v>
      </c>
      <c r="I151" s="210" t="s">
        <v>1716</v>
      </c>
      <c r="J151" s="281" t="s">
        <v>2037</v>
      </c>
      <c r="K151" s="209" t="s">
        <v>1908</v>
      </c>
      <c r="L151" s="209">
        <v>1000</v>
      </c>
      <c r="M151" s="226" t="s">
        <v>1985</v>
      </c>
      <c r="N151" s="227" t="s">
        <v>1639</v>
      </c>
      <c r="O151" s="227" t="s">
        <v>1639</v>
      </c>
      <c r="P151" s="227" t="s">
        <v>1639</v>
      </c>
      <c r="Q151" s="227" t="s">
        <v>1639</v>
      </c>
      <c r="R151" s="227" t="s">
        <v>1639</v>
      </c>
      <c r="S151" s="227" t="s">
        <v>1639</v>
      </c>
      <c r="T151" s="227" t="s">
        <v>1639</v>
      </c>
      <c r="U151" s="227" t="s">
        <v>1639</v>
      </c>
      <c r="V151" s="227" t="s">
        <v>1639</v>
      </c>
      <c r="W151" s="227" t="s">
        <v>1639</v>
      </c>
      <c r="X151" s="227" t="s">
        <v>1639</v>
      </c>
      <c r="Y151" s="251">
        <v>45505</v>
      </c>
      <c r="Z151" s="251">
        <v>45536</v>
      </c>
      <c r="AA151" s="251">
        <v>45597</v>
      </c>
      <c r="AB151" s="251">
        <v>45627</v>
      </c>
      <c r="AC151" s="244"/>
      <c r="AD151" s="244"/>
      <c r="AE151" s="195"/>
    </row>
    <row r="152" s="180" customFormat="1" ht="84" customHeight="1" outlineLevel="1" spans="1:31">
      <c r="A152" s="257">
        <v>128</v>
      </c>
      <c r="B152" s="228" t="s">
        <v>2038</v>
      </c>
      <c r="C152" s="210" t="s">
        <v>2030</v>
      </c>
      <c r="D152" s="308" t="s">
        <v>865</v>
      </c>
      <c r="E152" s="210" t="s">
        <v>1966</v>
      </c>
      <c r="F152" s="210" t="s">
        <v>1967</v>
      </c>
      <c r="G152" s="282" t="s">
        <v>1714</v>
      </c>
      <c r="H152" s="210" t="s">
        <v>1715</v>
      </c>
      <c r="I152" s="210" t="s">
        <v>1716</v>
      </c>
      <c r="J152" s="321" t="s">
        <v>2039</v>
      </c>
      <c r="K152" s="209" t="s">
        <v>1908</v>
      </c>
      <c r="L152" s="227">
        <v>1500</v>
      </c>
      <c r="M152" s="226" t="s">
        <v>1985</v>
      </c>
      <c r="N152" s="227" t="s">
        <v>1639</v>
      </c>
      <c r="O152" s="227" t="s">
        <v>1639</v>
      </c>
      <c r="P152" s="227" t="s">
        <v>1639</v>
      </c>
      <c r="Q152" s="227" t="s">
        <v>1639</v>
      </c>
      <c r="R152" s="227" t="s">
        <v>1639</v>
      </c>
      <c r="S152" s="227" t="s">
        <v>1639</v>
      </c>
      <c r="T152" s="227" t="s">
        <v>1639</v>
      </c>
      <c r="U152" s="227" t="s">
        <v>1639</v>
      </c>
      <c r="V152" s="227" t="s">
        <v>1639</v>
      </c>
      <c r="W152" s="227" t="s">
        <v>1639</v>
      </c>
      <c r="X152" s="227" t="s">
        <v>1639</v>
      </c>
      <c r="Y152" s="251">
        <v>45505</v>
      </c>
      <c r="Z152" s="251">
        <v>45536</v>
      </c>
      <c r="AA152" s="251">
        <v>45597</v>
      </c>
      <c r="AB152" s="251">
        <v>45627</v>
      </c>
      <c r="AC152" s="244"/>
      <c r="AD152" s="244"/>
      <c r="AE152" s="195"/>
    </row>
    <row r="153" s="180" customFormat="1" ht="84" customHeight="1" outlineLevel="1" spans="1:31">
      <c r="A153" s="257">
        <v>129</v>
      </c>
      <c r="B153" s="228" t="s">
        <v>2040</v>
      </c>
      <c r="C153" s="210" t="s">
        <v>2030</v>
      </c>
      <c r="D153" s="308" t="s">
        <v>865</v>
      </c>
      <c r="E153" s="210" t="s">
        <v>1966</v>
      </c>
      <c r="F153" s="210" t="s">
        <v>1967</v>
      </c>
      <c r="G153" s="209" t="s">
        <v>2041</v>
      </c>
      <c r="H153" s="210" t="s">
        <v>1715</v>
      </c>
      <c r="I153" s="210" t="s">
        <v>1716</v>
      </c>
      <c r="J153" s="321" t="s">
        <v>2042</v>
      </c>
      <c r="K153" s="209" t="s">
        <v>1908</v>
      </c>
      <c r="L153" s="227">
        <v>1000</v>
      </c>
      <c r="M153" s="226" t="s">
        <v>1985</v>
      </c>
      <c r="N153" s="227" t="s">
        <v>1639</v>
      </c>
      <c r="O153" s="227" t="s">
        <v>1639</v>
      </c>
      <c r="P153" s="227" t="s">
        <v>1639</v>
      </c>
      <c r="Q153" s="227" t="s">
        <v>1639</v>
      </c>
      <c r="R153" s="227" t="s">
        <v>1639</v>
      </c>
      <c r="S153" s="227" t="s">
        <v>1639</v>
      </c>
      <c r="T153" s="227" t="s">
        <v>1639</v>
      </c>
      <c r="U153" s="227" t="s">
        <v>1639</v>
      </c>
      <c r="V153" s="227" t="s">
        <v>1639</v>
      </c>
      <c r="W153" s="227" t="s">
        <v>1639</v>
      </c>
      <c r="X153" s="227" t="s">
        <v>1639</v>
      </c>
      <c r="Y153" s="251">
        <v>45505</v>
      </c>
      <c r="Z153" s="251">
        <v>45536</v>
      </c>
      <c r="AA153" s="251">
        <v>45597</v>
      </c>
      <c r="AB153" s="251">
        <v>45627</v>
      </c>
      <c r="AC153" s="244"/>
      <c r="AD153" s="244"/>
      <c r="AE153" s="195"/>
    </row>
    <row r="154" s="180" customFormat="1" ht="84" customHeight="1" outlineLevel="1" spans="1:31">
      <c r="A154" s="257">
        <v>130</v>
      </c>
      <c r="B154" s="228" t="s">
        <v>2043</v>
      </c>
      <c r="C154" s="210" t="s">
        <v>2030</v>
      </c>
      <c r="D154" s="308" t="s">
        <v>865</v>
      </c>
      <c r="E154" s="210" t="s">
        <v>1966</v>
      </c>
      <c r="F154" s="210" t="s">
        <v>1967</v>
      </c>
      <c r="G154" s="282" t="s">
        <v>1975</v>
      </c>
      <c r="H154" s="210" t="s">
        <v>1715</v>
      </c>
      <c r="I154" s="210" t="s">
        <v>1716</v>
      </c>
      <c r="J154" s="321" t="s">
        <v>2044</v>
      </c>
      <c r="K154" s="209" t="s">
        <v>1908</v>
      </c>
      <c r="L154" s="227">
        <v>1000</v>
      </c>
      <c r="M154" s="226" t="s">
        <v>1985</v>
      </c>
      <c r="N154" s="227" t="s">
        <v>1639</v>
      </c>
      <c r="O154" s="227" t="s">
        <v>1639</v>
      </c>
      <c r="P154" s="227" t="s">
        <v>1639</v>
      </c>
      <c r="Q154" s="227" t="s">
        <v>1639</v>
      </c>
      <c r="R154" s="227" t="s">
        <v>1639</v>
      </c>
      <c r="S154" s="227" t="s">
        <v>1639</v>
      </c>
      <c r="T154" s="227" t="s">
        <v>1639</v>
      </c>
      <c r="U154" s="227" t="s">
        <v>1639</v>
      </c>
      <c r="V154" s="227" t="s">
        <v>1639</v>
      </c>
      <c r="W154" s="227" t="s">
        <v>1639</v>
      </c>
      <c r="X154" s="227" t="s">
        <v>1639</v>
      </c>
      <c r="Y154" s="251">
        <v>45505</v>
      </c>
      <c r="Z154" s="251">
        <v>45536</v>
      </c>
      <c r="AA154" s="251">
        <v>45597</v>
      </c>
      <c r="AB154" s="251">
        <v>45627</v>
      </c>
      <c r="AC154" s="244"/>
      <c r="AD154" s="244"/>
      <c r="AE154" s="195"/>
    </row>
    <row r="155" s="180" customFormat="1" ht="150" customHeight="1" outlineLevel="1" spans="1:31">
      <c r="A155" s="257">
        <v>131</v>
      </c>
      <c r="B155" s="228" t="s">
        <v>2045</v>
      </c>
      <c r="C155" s="210" t="s">
        <v>2030</v>
      </c>
      <c r="D155" s="308" t="s">
        <v>865</v>
      </c>
      <c r="E155" s="210" t="s">
        <v>1966</v>
      </c>
      <c r="F155" s="210" t="s">
        <v>1967</v>
      </c>
      <c r="G155" s="197" t="s">
        <v>49</v>
      </c>
      <c r="H155" s="210" t="s">
        <v>1715</v>
      </c>
      <c r="I155" s="210" t="s">
        <v>1716</v>
      </c>
      <c r="J155" s="321" t="s">
        <v>2046</v>
      </c>
      <c r="K155" s="209" t="s">
        <v>1908</v>
      </c>
      <c r="L155" s="227">
        <v>7500</v>
      </c>
      <c r="M155" s="226" t="s">
        <v>1985</v>
      </c>
      <c r="N155" s="227" t="s">
        <v>1639</v>
      </c>
      <c r="O155" s="227" t="s">
        <v>1639</v>
      </c>
      <c r="P155" s="227" t="s">
        <v>1639</v>
      </c>
      <c r="Q155" s="227" t="s">
        <v>1639</v>
      </c>
      <c r="R155" s="227" t="s">
        <v>1639</v>
      </c>
      <c r="S155" s="227" t="s">
        <v>1639</v>
      </c>
      <c r="T155" s="227" t="s">
        <v>1639</v>
      </c>
      <c r="U155" s="227" t="s">
        <v>1639</v>
      </c>
      <c r="V155" s="227" t="s">
        <v>1639</v>
      </c>
      <c r="W155" s="227" t="s">
        <v>1639</v>
      </c>
      <c r="X155" s="227" t="s">
        <v>1639</v>
      </c>
      <c r="Y155" s="251">
        <v>45505</v>
      </c>
      <c r="Z155" s="251">
        <v>45536</v>
      </c>
      <c r="AA155" s="251">
        <v>45597</v>
      </c>
      <c r="AB155" s="251">
        <v>45627</v>
      </c>
      <c r="AC155" s="244"/>
      <c r="AD155" s="244"/>
      <c r="AE155" s="195"/>
    </row>
    <row r="156" s="180" customFormat="1" ht="126.95" customHeight="1" outlineLevel="1" spans="1:31">
      <c r="A156" s="257">
        <v>132</v>
      </c>
      <c r="B156" s="228" t="s">
        <v>2047</v>
      </c>
      <c r="C156" s="210" t="s">
        <v>2030</v>
      </c>
      <c r="D156" s="308" t="s">
        <v>865</v>
      </c>
      <c r="E156" s="210" t="s">
        <v>1966</v>
      </c>
      <c r="F156" s="210" t="s">
        <v>1967</v>
      </c>
      <c r="G156" s="197" t="s">
        <v>49</v>
      </c>
      <c r="H156" s="210" t="s">
        <v>1715</v>
      </c>
      <c r="I156" s="210" t="s">
        <v>1716</v>
      </c>
      <c r="J156" s="321" t="s">
        <v>2048</v>
      </c>
      <c r="K156" s="209" t="s">
        <v>1908</v>
      </c>
      <c r="L156" s="196">
        <v>9000</v>
      </c>
      <c r="M156" s="226" t="s">
        <v>1985</v>
      </c>
      <c r="N156" s="227" t="s">
        <v>1639</v>
      </c>
      <c r="O156" s="227" t="s">
        <v>1639</v>
      </c>
      <c r="P156" s="227" t="s">
        <v>1639</v>
      </c>
      <c r="Q156" s="227" t="s">
        <v>1639</v>
      </c>
      <c r="R156" s="227" t="s">
        <v>1639</v>
      </c>
      <c r="S156" s="227" t="s">
        <v>1639</v>
      </c>
      <c r="T156" s="227" t="s">
        <v>1639</v>
      </c>
      <c r="U156" s="227" t="s">
        <v>1639</v>
      </c>
      <c r="V156" s="227" t="s">
        <v>1639</v>
      </c>
      <c r="W156" s="227" t="s">
        <v>1639</v>
      </c>
      <c r="X156" s="227" t="s">
        <v>1639</v>
      </c>
      <c r="Y156" s="251">
        <v>45505</v>
      </c>
      <c r="Z156" s="251">
        <v>45536</v>
      </c>
      <c r="AA156" s="251">
        <v>45597</v>
      </c>
      <c r="AB156" s="251">
        <v>45627</v>
      </c>
      <c r="AC156" s="244"/>
      <c r="AD156" s="244"/>
      <c r="AE156" s="195"/>
    </row>
    <row r="157" s="180" customFormat="1" ht="114.95" customHeight="1" outlineLevel="1" spans="1:31">
      <c r="A157" s="257">
        <v>133</v>
      </c>
      <c r="B157" s="228" t="s">
        <v>2049</v>
      </c>
      <c r="C157" s="210" t="s">
        <v>2030</v>
      </c>
      <c r="D157" s="308" t="s">
        <v>865</v>
      </c>
      <c r="E157" s="210" t="s">
        <v>1966</v>
      </c>
      <c r="F157" s="210" t="s">
        <v>1967</v>
      </c>
      <c r="G157" s="197" t="s">
        <v>49</v>
      </c>
      <c r="H157" s="210" t="s">
        <v>1715</v>
      </c>
      <c r="I157" s="210" t="s">
        <v>1716</v>
      </c>
      <c r="J157" s="321" t="s">
        <v>2050</v>
      </c>
      <c r="K157" s="209" t="s">
        <v>1908</v>
      </c>
      <c r="L157" s="196">
        <v>8000</v>
      </c>
      <c r="M157" s="226" t="s">
        <v>1985</v>
      </c>
      <c r="N157" s="227" t="s">
        <v>1639</v>
      </c>
      <c r="O157" s="227" t="s">
        <v>1639</v>
      </c>
      <c r="P157" s="227" t="s">
        <v>1639</v>
      </c>
      <c r="Q157" s="227" t="s">
        <v>1639</v>
      </c>
      <c r="R157" s="227" t="s">
        <v>1639</v>
      </c>
      <c r="S157" s="227" t="s">
        <v>1639</v>
      </c>
      <c r="T157" s="227" t="s">
        <v>1639</v>
      </c>
      <c r="U157" s="227" t="s">
        <v>1639</v>
      </c>
      <c r="V157" s="227" t="s">
        <v>1639</v>
      </c>
      <c r="W157" s="227" t="s">
        <v>1639</v>
      </c>
      <c r="X157" s="227" t="s">
        <v>1639</v>
      </c>
      <c r="Y157" s="251">
        <v>45505</v>
      </c>
      <c r="Z157" s="251">
        <v>45536</v>
      </c>
      <c r="AA157" s="251">
        <v>45597</v>
      </c>
      <c r="AB157" s="251">
        <v>45627</v>
      </c>
      <c r="AC157" s="244"/>
      <c r="AD157" s="244"/>
      <c r="AE157" s="195"/>
    </row>
    <row r="158" s="180" customFormat="1" ht="102" customHeight="1" outlineLevel="1" spans="1:31">
      <c r="A158" s="257">
        <v>134</v>
      </c>
      <c r="B158" s="228" t="s">
        <v>2051</v>
      </c>
      <c r="C158" s="210" t="s">
        <v>2030</v>
      </c>
      <c r="D158" s="308" t="s">
        <v>865</v>
      </c>
      <c r="E158" s="210" t="s">
        <v>1966</v>
      </c>
      <c r="F158" s="210" t="s">
        <v>1967</v>
      </c>
      <c r="G158" s="197" t="s">
        <v>49</v>
      </c>
      <c r="H158" s="210" t="s">
        <v>1715</v>
      </c>
      <c r="I158" s="210" t="s">
        <v>1716</v>
      </c>
      <c r="J158" s="321" t="s">
        <v>2052</v>
      </c>
      <c r="K158" s="209" t="s">
        <v>1908</v>
      </c>
      <c r="L158" s="196">
        <v>14500</v>
      </c>
      <c r="M158" s="226" t="s">
        <v>1985</v>
      </c>
      <c r="N158" s="227" t="s">
        <v>1639</v>
      </c>
      <c r="O158" s="227" t="s">
        <v>1639</v>
      </c>
      <c r="P158" s="227" t="s">
        <v>1639</v>
      </c>
      <c r="Q158" s="227" t="s">
        <v>1639</v>
      </c>
      <c r="R158" s="227" t="s">
        <v>1639</v>
      </c>
      <c r="S158" s="227" t="s">
        <v>1639</v>
      </c>
      <c r="T158" s="227" t="s">
        <v>1639</v>
      </c>
      <c r="U158" s="227" t="s">
        <v>1639</v>
      </c>
      <c r="V158" s="227" t="s">
        <v>1639</v>
      </c>
      <c r="W158" s="227" t="s">
        <v>1639</v>
      </c>
      <c r="X158" s="227" t="s">
        <v>1639</v>
      </c>
      <c r="Y158" s="251">
        <v>45505</v>
      </c>
      <c r="Z158" s="251">
        <v>45536</v>
      </c>
      <c r="AA158" s="251">
        <v>45597</v>
      </c>
      <c r="AB158" s="251">
        <v>45627</v>
      </c>
      <c r="AC158" s="244"/>
      <c r="AD158" s="244"/>
      <c r="AE158" s="195"/>
    </row>
    <row r="159" s="180" customFormat="1" ht="84" customHeight="1" outlineLevel="1" spans="1:31">
      <c r="A159" s="195">
        <v>135</v>
      </c>
      <c r="B159" s="228" t="s">
        <v>2053</v>
      </c>
      <c r="C159" s="195" t="s">
        <v>2054</v>
      </c>
      <c r="D159" s="308" t="s">
        <v>865</v>
      </c>
      <c r="E159" s="195" t="s">
        <v>1995</v>
      </c>
      <c r="F159" s="198" t="s">
        <v>2055</v>
      </c>
      <c r="G159" s="195" t="s">
        <v>2056</v>
      </c>
      <c r="H159" s="210" t="s">
        <v>1715</v>
      </c>
      <c r="I159" s="195" t="s">
        <v>1610</v>
      </c>
      <c r="J159" s="130" t="s">
        <v>2057</v>
      </c>
      <c r="K159" s="201">
        <v>2025</v>
      </c>
      <c r="L159" s="195">
        <v>3800</v>
      </c>
      <c r="M159" s="226" t="s">
        <v>1985</v>
      </c>
      <c r="N159" s="227" t="s">
        <v>1578</v>
      </c>
      <c r="O159" s="227" t="s">
        <v>1578</v>
      </c>
      <c r="P159" s="227" t="s">
        <v>1578</v>
      </c>
      <c r="Q159" s="227" t="s">
        <v>1578</v>
      </c>
      <c r="R159" s="227" t="s">
        <v>1578</v>
      </c>
      <c r="S159" s="227" t="s">
        <v>1578</v>
      </c>
      <c r="T159" s="227" t="s">
        <v>1578</v>
      </c>
      <c r="U159" s="227" t="s">
        <v>1578</v>
      </c>
      <c r="V159" s="227" t="s">
        <v>1578</v>
      </c>
      <c r="W159" s="227" t="s">
        <v>1578</v>
      </c>
      <c r="X159" s="251">
        <v>45444</v>
      </c>
      <c r="Y159" s="251">
        <v>45505</v>
      </c>
      <c r="Z159" s="251">
        <v>45536</v>
      </c>
      <c r="AA159" s="251">
        <v>45597</v>
      </c>
      <c r="AB159" s="251">
        <v>45627</v>
      </c>
      <c r="AC159" s="244"/>
      <c r="AD159" s="244"/>
      <c r="AE159" s="195" t="s">
        <v>1659</v>
      </c>
    </row>
    <row r="160" s="179" customFormat="1" ht="48.95" customHeight="1" spans="1:32">
      <c r="A160" s="199" t="s">
        <v>2058</v>
      </c>
      <c r="B160" s="194"/>
      <c r="C160" s="194"/>
      <c r="D160" s="194"/>
      <c r="E160" s="194"/>
      <c r="F160" s="194"/>
      <c r="G160" s="194"/>
      <c r="H160" s="194"/>
      <c r="I160" s="194"/>
      <c r="J160" s="221"/>
      <c r="K160" s="229"/>
      <c r="L160" s="223">
        <f>SUM(L161:L165)</f>
        <v>210673.05</v>
      </c>
      <c r="M160" s="230"/>
      <c r="N160" s="231"/>
      <c r="O160" s="231"/>
      <c r="P160" s="231"/>
      <c r="Q160" s="231"/>
      <c r="R160" s="231"/>
      <c r="S160" s="231"/>
      <c r="T160" s="231"/>
      <c r="U160" s="231"/>
      <c r="V160" s="231"/>
      <c r="W160" s="231"/>
      <c r="X160" s="231"/>
      <c r="Y160" s="231"/>
      <c r="Z160" s="231"/>
      <c r="AA160" s="231"/>
      <c r="AB160" s="231"/>
      <c r="AC160" s="231"/>
      <c r="AD160" s="231"/>
      <c r="AE160" s="259"/>
      <c r="AF160" s="254"/>
    </row>
    <row r="161" s="180" customFormat="1" ht="180.95" customHeight="1" outlineLevel="1" spans="1:33">
      <c r="A161" s="195">
        <v>136</v>
      </c>
      <c r="B161" s="239" t="s">
        <v>2059</v>
      </c>
      <c r="C161" s="313" t="s">
        <v>2060</v>
      </c>
      <c r="D161" s="314" t="s">
        <v>760</v>
      </c>
      <c r="E161" s="315" t="s">
        <v>2061</v>
      </c>
      <c r="F161" s="201" t="s">
        <v>1961</v>
      </c>
      <c r="G161" s="313" t="s">
        <v>2062</v>
      </c>
      <c r="H161" s="313" t="s">
        <v>1715</v>
      </c>
      <c r="I161" s="313" t="s">
        <v>1716</v>
      </c>
      <c r="J161" s="325" t="s">
        <v>2063</v>
      </c>
      <c r="K161" s="196" t="s">
        <v>1583</v>
      </c>
      <c r="L161" s="226">
        <v>12000</v>
      </c>
      <c r="M161" s="42" t="s">
        <v>1577</v>
      </c>
      <c r="N161" s="227" t="s">
        <v>1578</v>
      </c>
      <c r="O161" s="232">
        <v>45292</v>
      </c>
      <c r="P161" s="232">
        <v>45292</v>
      </c>
      <c r="Q161" s="232">
        <v>45323</v>
      </c>
      <c r="R161" s="232">
        <v>45352</v>
      </c>
      <c r="S161" s="232">
        <v>45352</v>
      </c>
      <c r="T161" s="232">
        <v>45383</v>
      </c>
      <c r="U161" s="232">
        <v>45383</v>
      </c>
      <c r="V161" s="232">
        <v>45413</v>
      </c>
      <c r="W161" s="232">
        <v>45444</v>
      </c>
      <c r="X161" s="232">
        <v>45444</v>
      </c>
      <c r="Y161" s="232">
        <v>45505</v>
      </c>
      <c r="Z161" s="232">
        <v>45536</v>
      </c>
      <c r="AA161" s="232">
        <v>45566</v>
      </c>
      <c r="AB161" s="232">
        <v>45597</v>
      </c>
      <c r="AC161" s="232">
        <v>45597</v>
      </c>
      <c r="AD161" s="232">
        <v>45627</v>
      </c>
      <c r="AE161" s="195"/>
      <c r="AF161" s="180" t="s">
        <v>1769</v>
      </c>
      <c r="AG161" s="180" t="s">
        <v>1740</v>
      </c>
    </row>
    <row r="162" s="180" customFormat="1" ht="96.95" customHeight="1" outlineLevel="1" spans="1:33">
      <c r="A162" s="195">
        <v>137</v>
      </c>
      <c r="B162" s="42" t="s">
        <v>2064</v>
      </c>
      <c r="C162" s="196" t="s">
        <v>2065</v>
      </c>
      <c r="D162" s="314" t="s">
        <v>760</v>
      </c>
      <c r="E162" s="315" t="s">
        <v>2061</v>
      </c>
      <c r="F162" s="201" t="s">
        <v>1961</v>
      </c>
      <c r="G162" s="197" t="s">
        <v>49</v>
      </c>
      <c r="H162" s="313" t="s">
        <v>1715</v>
      </c>
      <c r="I162" s="313" t="s">
        <v>1716</v>
      </c>
      <c r="J162" s="242" t="s">
        <v>2066</v>
      </c>
      <c r="K162" s="196" t="s">
        <v>1583</v>
      </c>
      <c r="L162" s="226">
        <v>50000</v>
      </c>
      <c r="M162" s="42" t="s">
        <v>1577</v>
      </c>
      <c r="N162" s="227" t="s">
        <v>1578</v>
      </c>
      <c r="O162" s="232">
        <v>45292</v>
      </c>
      <c r="P162" s="232">
        <v>45292</v>
      </c>
      <c r="Q162" s="232">
        <v>45323</v>
      </c>
      <c r="R162" s="232">
        <v>45352</v>
      </c>
      <c r="S162" s="232">
        <v>45352</v>
      </c>
      <c r="T162" s="232">
        <v>45383</v>
      </c>
      <c r="U162" s="232">
        <v>45383</v>
      </c>
      <c r="V162" s="232">
        <v>45413</v>
      </c>
      <c r="W162" s="232">
        <v>45444</v>
      </c>
      <c r="X162" s="232">
        <v>45444</v>
      </c>
      <c r="Y162" s="232">
        <v>45505</v>
      </c>
      <c r="Z162" s="232">
        <v>45536</v>
      </c>
      <c r="AA162" s="232">
        <v>45566</v>
      </c>
      <c r="AB162" s="232">
        <v>45597</v>
      </c>
      <c r="AC162" s="232">
        <v>45597</v>
      </c>
      <c r="AD162" s="232">
        <v>45627</v>
      </c>
      <c r="AE162" s="195"/>
      <c r="AF162" s="180" t="s">
        <v>1612</v>
      </c>
      <c r="AG162" s="180" t="s">
        <v>1613</v>
      </c>
    </row>
    <row r="163" ht="87.95" customHeight="1" spans="1:33">
      <c r="A163" s="195">
        <v>138</v>
      </c>
      <c r="B163" s="42" t="s">
        <v>2067</v>
      </c>
      <c r="C163" s="201" t="s">
        <v>1677</v>
      </c>
      <c r="D163" s="314" t="s">
        <v>760</v>
      </c>
      <c r="E163" s="316" t="s">
        <v>2068</v>
      </c>
      <c r="F163" s="201" t="s">
        <v>1961</v>
      </c>
      <c r="G163" s="201" t="s">
        <v>1765</v>
      </c>
      <c r="H163" s="207" t="s">
        <v>1715</v>
      </c>
      <c r="I163" s="201" t="s">
        <v>1610</v>
      </c>
      <c r="J163" s="130" t="s">
        <v>2069</v>
      </c>
      <c r="K163" s="201" t="s">
        <v>1576</v>
      </c>
      <c r="L163" s="195">
        <v>45000</v>
      </c>
      <c r="M163" s="42" t="s">
        <v>1577</v>
      </c>
      <c r="N163" s="244" t="s">
        <v>1718</v>
      </c>
      <c r="O163" s="251">
        <v>45292</v>
      </c>
      <c r="P163" s="251">
        <v>45292</v>
      </c>
      <c r="Q163" s="251">
        <v>45323</v>
      </c>
      <c r="R163" s="251">
        <v>45352</v>
      </c>
      <c r="S163" s="251">
        <v>45352</v>
      </c>
      <c r="T163" s="251">
        <v>45383</v>
      </c>
      <c r="U163" s="251">
        <v>45383</v>
      </c>
      <c r="V163" s="251">
        <v>45413</v>
      </c>
      <c r="W163" s="251">
        <v>45413</v>
      </c>
      <c r="X163" s="251">
        <v>45444</v>
      </c>
      <c r="Y163" s="251">
        <v>45505</v>
      </c>
      <c r="Z163" s="251">
        <v>45536</v>
      </c>
      <c r="AA163" s="251">
        <v>45566</v>
      </c>
      <c r="AB163" s="251">
        <v>45597</v>
      </c>
      <c r="AC163" s="251">
        <v>45597</v>
      </c>
      <c r="AD163" s="251">
        <v>45627</v>
      </c>
      <c r="AE163" s="27"/>
      <c r="AG163" s="180" t="s">
        <v>1613</v>
      </c>
    </row>
    <row r="164" ht="110.1" customHeight="1" spans="1:33">
      <c r="A164" s="195">
        <v>139</v>
      </c>
      <c r="B164" s="206" t="s">
        <v>2070</v>
      </c>
      <c r="C164" s="207" t="s">
        <v>2060</v>
      </c>
      <c r="D164" s="314" t="s">
        <v>760</v>
      </c>
      <c r="E164" s="207" t="s">
        <v>2061</v>
      </c>
      <c r="F164" s="201" t="s">
        <v>1961</v>
      </c>
      <c r="G164" s="207" t="s">
        <v>2071</v>
      </c>
      <c r="H164" s="207" t="s">
        <v>1715</v>
      </c>
      <c r="I164" s="207" t="s">
        <v>1716</v>
      </c>
      <c r="J164" s="326" t="s">
        <v>2072</v>
      </c>
      <c r="K164" s="196" t="s">
        <v>1583</v>
      </c>
      <c r="L164" s="267">
        <v>55393.05</v>
      </c>
      <c r="M164" s="42" t="s">
        <v>1577</v>
      </c>
      <c r="N164" s="244" t="s">
        <v>1718</v>
      </c>
      <c r="O164" s="244" t="s">
        <v>1718</v>
      </c>
      <c r="P164" s="251">
        <v>45292</v>
      </c>
      <c r="Q164" s="251">
        <v>45323</v>
      </c>
      <c r="R164" s="251">
        <v>45352</v>
      </c>
      <c r="S164" s="251">
        <v>45352</v>
      </c>
      <c r="T164" s="251">
        <v>45383</v>
      </c>
      <c r="U164" s="251">
        <v>45383</v>
      </c>
      <c r="V164" s="251">
        <v>45413</v>
      </c>
      <c r="W164" s="251">
        <v>45413</v>
      </c>
      <c r="X164" s="251">
        <v>45444</v>
      </c>
      <c r="Y164" s="251">
        <v>45505</v>
      </c>
      <c r="Z164" s="251">
        <v>45536</v>
      </c>
      <c r="AA164" s="251">
        <v>45566</v>
      </c>
      <c r="AB164" s="251">
        <v>45597</v>
      </c>
      <c r="AC164" s="251">
        <v>45597</v>
      </c>
      <c r="AD164" s="251">
        <v>45627</v>
      </c>
      <c r="AE164" s="27"/>
      <c r="AG164" s="180" t="s">
        <v>1613</v>
      </c>
    </row>
    <row r="165" ht="78.95" customHeight="1" spans="1:33">
      <c r="A165" s="195">
        <v>140</v>
      </c>
      <c r="B165" s="206" t="s">
        <v>2073</v>
      </c>
      <c r="C165" s="207" t="s">
        <v>2060</v>
      </c>
      <c r="D165" s="314" t="s">
        <v>760</v>
      </c>
      <c r="E165" s="315" t="s">
        <v>2061</v>
      </c>
      <c r="F165" s="201" t="s">
        <v>1961</v>
      </c>
      <c r="G165" s="207" t="s">
        <v>2071</v>
      </c>
      <c r="H165" s="207" t="s">
        <v>1715</v>
      </c>
      <c r="I165" s="207" t="s">
        <v>1716</v>
      </c>
      <c r="J165" s="326" t="s">
        <v>2074</v>
      </c>
      <c r="K165" s="196" t="s">
        <v>1583</v>
      </c>
      <c r="L165" s="267">
        <v>48280</v>
      </c>
      <c r="M165" s="42" t="s">
        <v>1577</v>
      </c>
      <c r="N165" s="244" t="s">
        <v>1718</v>
      </c>
      <c r="O165" s="244" t="s">
        <v>1718</v>
      </c>
      <c r="P165" s="251">
        <v>45292</v>
      </c>
      <c r="Q165" s="251">
        <v>45323</v>
      </c>
      <c r="R165" s="251">
        <v>45352</v>
      </c>
      <c r="S165" s="251">
        <v>45352</v>
      </c>
      <c r="T165" s="251">
        <v>45383</v>
      </c>
      <c r="U165" s="251">
        <v>45383</v>
      </c>
      <c r="V165" s="251">
        <v>45413</v>
      </c>
      <c r="W165" s="251">
        <v>45413</v>
      </c>
      <c r="X165" s="251">
        <v>45444</v>
      </c>
      <c r="Y165" s="251">
        <v>45505</v>
      </c>
      <c r="Z165" s="251">
        <v>45536</v>
      </c>
      <c r="AA165" s="251">
        <v>45566</v>
      </c>
      <c r="AB165" s="251">
        <v>45597</v>
      </c>
      <c r="AC165" s="251">
        <v>45597</v>
      </c>
      <c r="AD165" s="251">
        <v>45627</v>
      </c>
      <c r="AE165" s="27"/>
      <c r="AG165" s="180" t="s">
        <v>1613</v>
      </c>
    </row>
    <row r="166" s="180" customFormat="1" spans="1:33">
      <c r="A166" s="5"/>
      <c r="B166" s="183"/>
      <c r="C166" s="5"/>
      <c r="D166" s="5"/>
      <c r="E166" s="5"/>
      <c r="F166" s="5"/>
      <c r="G166" s="5"/>
      <c r="H166" s="5"/>
      <c r="I166" s="5"/>
      <c r="J166" s="184"/>
      <c r="K166" s="5"/>
      <c r="L166" s="185"/>
      <c r="M166" s="183"/>
      <c r="N166" s="5"/>
      <c r="O166" s="5"/>
      <c r="P166" s="5"/>
      <c r="Q166" s="5"/>
      <c r="R166" s="5"/>
      <c r="S166" s="5"/>
      <c r="T166" s="5"/>
      <c r="U166" s="5"/>
      <c r="V166" s="5"/>
      <c r="W166" s="5"/>
      <c r="X166" s="327"/>
      <c r="Y166" s="327"/>
      <c r="Z166" s="327"/>
      <c r="AA166" s="327"/>
      <c r="AB166" s="327"/>
      <c r="AC166" s="327"/>
      <c r="AD166" s="327"/>
      <c r="AE166" s="3"/>
      <c r="AF166" s="5"/>
      <c r="AG166" s="5"/>
    </row>
    <row r="167" s="180" customFormat="1" ht="42" customHeight="1" spans="1:33">
      <c r="A167" s="5"/>
      <c r="B167" s="183"/>
      <c r="C167" s="5"/>
      <c r="D167" s="5"/>
      <c r="E167" s="5"/>
      <c r="F167" s="5"/>
      <c r="G167" s="5"/>
      <c r="H167" s="5"/>
      <c r="I167" s="5"/>
      <c r="J167" s="184"/>
      <c r="K167" s="5"/>
      <c r="L167" s="185"/>
      <c r="M167" s="183"/>
      <c r="N167" s="5"/>
      <c r="O167" s="5"/>
      <c r="P167" s="5"/>
      <c r="Q167" s="5"/>
      <c r="R167" s="5"/>
      <c r="S167" s="5"/>
      <c r="T167" s="5"/>
      <c r="U167" s="5"/>
      <c r="V167" s="5"/>
      <c r="W167" s="5"/>
      <c r="X167" s="5"/>
      <c r="Y167" s="5"/>
      <c r="Z167" s="5"/>
      <c r="AA167" s="5"/>
      <c r="AB167" s="5"/>
      <c r="AC167" s="5"/>
      <c r="AD167" s="5"/>
      <c r="AE167" s="3"/>
      <c r="AF167" s="5"/>
      <c r="AG167" s="5"/>
    </row>
    <row r="168" s="179" customFormat="1" ht="35.1" customHeight="1" spans="1:33">
      <c r="A168" s="5"/>
      <c r="B168" s="183"/>
      <c r="C168" s="5"/>
      <c r="D168" s="5"/>
      <c r="E168" s="5"/>
      <c r="F168" s="5"/>
      <c r="G168" s="5"/>
      <c r="H168" s="5"/>
      <c r="I168" s="5"/>
      <c r="J168" s="184"/>
      <c r="K168" s="5"/>
      <c r="L168" s="185"/>
      <c r="M168" s="183"/>
      <c r="N168" s="5"/>
      <c r="O168" s="5"/>
      <c r="P168" s="5"/>
      <c r="Q168" s="5"/>
      <c r="R168" s="5"/>
      <c r="S168" s="5"/>
      <c r="T168" s="5"/>
      <c r="U168" s="5"/>
      <c r="V168" s="5"/>
      <c r="W168" s="5"/>
      <c r="X168" s="5"/>
      <c r="Y168" s="5"/>
      <c r="Z168" s="5"/>
      <c r="AA168" s="5"/>
      <c r="AB168" s="5"/>
      <c r="AC168" s="5"/>
      <c r="AD168" s="5"/>
      <c r="AE168" s="3"/>
      <c r="AF168" s="5"/>
      <c r="AG168" s="5"/>
    </row>
    <row r="169" s="180" customFormat="1" spans="1:33">
      <c r="A169" s="5"/>
      <c r="B169" s="183"/>
      <c r="C169" s="5"/>
      <c r="D169" s="5"/>
      <c r="E169" s="5"/>
      <c r="F169" s="5"/>
      <c r="G169" s="5"/>
      <c r="H169" s="5"/>
      <c r="I169" s="5"/>
      <c r="J169" s="184"/>
      <c r="K169" s="5"/>
      <c r="L169" s="185"/>
      <c r="M169" s="183"/>
      <c r="N169" s="5"/>
      <c r="O169" s="5"/>
      <c r="P169" s="5"/>
      <c r="Q169" s="5"/>
      <c r="R169" s="5"/>
      <c r="S169" s="5"/>
      <c r="T169" s="5"/>
      <c r="U169" s="5"/>
      <c r="V169" s="5"/>
      <c r="W169" s="5"/>
      <c r="X169" s="5"/>
      <c r="Y169" s="5"/>
      <c r="Z169" s="5"/>
      <c r="AA169" s="5"/>
      <c r="AB169" s="5"/>
      <c r="AC169" s="5"/>
      <c r="AD169" s="5"/>
      <c r="AE169" s="3"/>
      <c r="AF169" s="5"/>
      <c r="AG169" s="5"/>
    </row>
    <row r="170" s="180" customFormat="1" spans="1:33">
      <c r="A170" s="5"/>
      <c r="B170" s="183"/>
      <c r="C170" s="5"/>
      <c r="D170" s="5"/>
      <c r="E170" s="5"/>
      <c r="F170" s="5"/>
      <c r="G170" s="5"/>
      <c r="H170" s="5"/>
      <c r="I170" s="5"/>
      <c r="J170" s="184"/>
      <c r="K170" s="5"/>
      <c r="L170" s="185"/>
      <c r="M170" s="183"/>
      <c r="N170" s="5"/>
      <c r="O170" s="5"/>
      <c r="P170" s="5"/>
      <c r="Q170" s="5"/>
      <c r="R170" s="5"/>
      <c r="S170" s="5"/>
      <c r="T170" s="5"/>
      <c r="U170" s="5"/>
      <c r="V170" s="5"/>
      <c r="W170" s="5"/>
      <c r="X170" s="5"/>
      <c r="Y170" s="5"/>
      <c r="Z170" s="5"/>
      <c r="AA170" s="5"/>
      <c r="AB170" s="5"/>
      <c r="AC170" s="5"/>
      <c r="AD170" s="5"/>
      <c r="AE170" s="3"/>
      <c r="AF170" s="5"/>
      <c r="AG170" s="5"/>
    </row>
    <row r="175" s="180" customFormat="1" spans="1:33">
      <c r="A175" s="5"/>
      <c r="B175" s="183"/>
      <c r="C175" s="5"/>
      <c r="D175" s="5"/>
      <c r="E175" s="5"/>
      <c r="F175" s="5"/>
      <c r="G175" s="5"/>
      <c r="H175" s="5"/>
      <c r="I175" s="5"/>
      <c r="J175" s="184"/>
      <c r="K175" s="5"/>
      <c r="L175" s="185"/>
      <c r="M175" s="183"/>
      <c r="N175" s="5"/>
      <c r="O175" s="5"/>
      <c r="P175" s="5"/>
      <c r="Q175" s="5"/>
      <c r="R175" s="5"/>
      <c r="S175" s="5"/>
      <c r="T175" s="5"/>
      <c r="U175" s="5"/>
      <c r="V175" s="5"/>
      <c r="W175" s="5"/>
      <c r="X175" s="5"/>
      <c r="Y175" s="5"/>
      <c r="Z175" s="5"/>
      <c r="AA175" s="5"/>
      <c r="AB175" s="5"/>
      <c r="AC175" s="5"/>
      <c r="AD175" s="5"/>
      <c r="AE175" s="3"/>
      <c r="AF175" s="5"/>
      <c r="AG175" s="5"/>
    </row>
    <row r="180" s="180" customFormat="1" spans="1:34">
      <c r="A180" s="5"/>
      <c r="B180" s="183"/>
      <c r="C180" s="5"/>
      <c r="D180" s="5"/>
      <c r="E180" s="5"/>
      <c r="F180" s="5"/>
      <c r="G180" s="5"/>
      <c r="H180" s="5"/>
      <c r="I180" s="5"/>
      <c r="J180" s="184"/>
      <c r="K180" s="5"/>
      <c r="L180" s="185"/>
      <c r="M180" s="183"/>
      <c r="N180" s="5"/>
      <c r="O180" s="5"/>
      <c r="P180" s="5"/>
      <c r="Q180" s="5"/>
      <c r="R180" s="5"/>
      <c r="S180" s="5"/>
      <c r="T180" s="5"/>
      <c r="U180" s="5"/>
      <c r="V180" s="5"/>
      <c r="W180" s="5"/>
      <c r="X180" s="5"/>
      <c r="Y180" s="5"/>
      <c r="Z180" s="5"/>
      <c r="AA180" s="5"/>
      <c r="AB180" s="5"/>
      <c r="AC180" s="5"/>
      <c r="AD180" s="5"/>
      <c r="AE180" s="3"/>
      <c r="AF180" s="5"/>
      <c r="AG180" s="5"/>
      <c r="AH180" s="5"/>
    </row>
    <row r="181" s="179" customFormat="1" spans="1:34">
      <c r="A181" s="5"/>
      <c r="B181" s="183"/>
      <c r="C181" s="5"/>
      <c r="D181" s="5"/>
      <c r="E181" s="5"/>
      <c r="F181" s="5"/>
      <c r="G181" s="5"/>
      <c r="H181" s="5"/>
      <c r="I181" s="5"/>
      <c r="J181" s="184"/>
      <c r="K181" s="5"/>
      <c r="L181" s="185"/>
      <c r="M181" s="183"/>
      <c r="N181" s="5"/>
      <c r="O181" s="5"/>
      <c r="P181" s="5"/>
      <c r="Q181" s="5"/>
      <c r="R181" s="5"/>
      <c r="S181" s="5"/>
      <c r="T181" s="5"/>
      <c r="U181" s="5"/>
      <c r="V181" s="5"/>
      <c r="W181" s="5"/>
      <c r="X181" s="5"/>
      <c r="Y181" s="5"/>
      <c r="Z181" s="5"/>
      <c r="AA181" s="5"/>
      <c r="AB181" s="5"/>
      <c r="AC181" s="5"/>
      <c r="AD181" s="5"/>
      <c r="AE181" s="3"/>
      <c r="AF181" s="5"/>
      <c r="AG181" s="5"/>
      <c r="AH181" s="5"/>
    </row>
    <row r="182" s="180" customFormat="1" spans="1:34">
      <c r="A182" s="5"/>
      <c r="B182" s="183"/>
      <c r="C182" s="5"/>
      <c r="D182" s="5"/>
      <c r="E182" s="5"/>
      <c r="F182" s="5"/>
      <c r="G182" s="5"/>
      <c r="H182" s="5"/>
      <c r="I182" s="5"/>
      <c r="J182" s="184"/>
      <c r="K182" s="5"/>
      <c r="L182" s="185"/>
      <c r="M182" s="183"/>
      <c r="N182" s="5"/>
      <c r="O182" s="5"/>
      <c r="P182" s="5"/>
      <c r="Q182" s="5"/>
      <c r="R182" s="5"/>
      <c r="S182" s="5"/>
      <c r="T182" s="5"/>
      <c r="U182" s="5"/>
      <c r="V182" s="5"/>
      <c r="W182" s="5"/>
      <c r="X182" s="5"/>
      <c r="Y182" s="5"/>
      <c r="Z182" s="5"/>
      <c r="AA182" s="5"/>
      <c r="AB182" s="5"/>
      <c r="AC182" s="5"/>
      <c r="AD182" s="5"/>
      <c r="AE182" s="3"/>
      <c r="AF182" s="5"/>
      <c r="AG182" s="5"/>
      <c r="AH182" s="5"/>
    </row>
    <row r="183" s="180" customFormat="1" spans="1:34">
      <c r="A183" s="5"/>
      <c r="B183" s="183"/>
      <c r="C183" s="5"/>
      <c r="D183" s="5"/>
      <c r="E183" s="5"/>
      <c r="F183" s="5"/>
      <c r="G183" s="5"/>
      <c r="H183" s="5"/>
      <c r="I183" s="5"/>
      <c r="J183" s="184"/>
      <c r="K183" s="5"/>
      <c r="L183" s="185"/>
      <c r="M183" s="183"/>
      <c r="N183" s="5"/>
      <c r="O183" s="5"/>
      <c r="P183" s="5"/>
      <c r="Q183" s="5"/>
      <c r="R183" s="5"/>
      <c r="S183" s="5"/>
      <c r="T183" s="5"/>
      <c r="U183" s="5"/>
      <c r="V183" s="5"/>
      <c r="W183" s="5"/>
      <c r="X183" s="5"/>
      <c r="Y183" s="5"/>
      <c r="Z183" s="5"/>
      <c r="AA183" s="5"/>
      <c r="AB183" s="5"/>
      <c r="AC183" s="5"/>
      <c r="AD183" s="5"/>
      <c r="AE183" s="3"/>
      <c r="AF183" s="5"/>
      <c r="AG183" s="5"/>
      <c r="AH183" s="5"/>
    </row>
    <row r="188" s="180" customFormat="1" spans="1:34">
      <c r="A188" s="5"/>
      <c r="B188" s="183"/>
      <c r="C188" s="5"/>
      <c r="D188" s="5"/>
      <c r="E188" s="5"/>
      <c r="F188" s="5"/>
      <c r="G188" s="5"/>
      <c r="H188" s="5"/>
      <c r="I188" s="5"/>
      <c r="J188" s="184"/>
      <c r="K188" s="5"/>
      <c r="L188" s="185"/>
      <c r="M188" s="183"/>
      <c r="N188" s="5"/>
      <c r="O188" s="5"/>
      <c r="P188" s="5"/>
      <c r="Q188" s="5"/>
      <c r="R188" s="5"/>
      <c r="S188" s="5"/>
      <c r="T188" s="5"/>
      <c r="U188" s="5"/>
      <c r="V188" s="5"/>
      <c r="W188" s="5"/>
      <c r="X188" s="5"/>
      <c r="Y188" s="5"/>
      <c r="Z188" s="5"/>
      <c r="AA188" s="5"/>
      <c r="AB188" s="5"/>
      <c r="AC188" s="5"/>
      <c r="AD188" s="5"/>
      <c r="AE188" s="3"/>
      <c r="AF188" s="5"/>
      <c r="AG188" s="5"/>
      <c r="AH188" s="5"/>
    </row>
  </sheetData>
  <mergeCells count="54">
    <mergeCell ref="A1:B1"/>
    <mergeCell ref="A2:AE2"/>
    <mergeCell ref="A3:AE3"/>
    <mergeCell ref="N4:AD4"/>
    <mergeCell ref="A7:K7"/>
    <mergeCell ref="A8:J8"/>
    <mergeCell ref="A17:J17"/>
    <mergeCell ref="A22:J22"/>
    <mergeCell ref="A24:J24"/>
    <mergeCell ref="A29:J29"/>
    <mergeCell ref="A31:J31"/>
    <mergeCell ref="A39:J39"/>
    <mergeCell ref="A43:J43"/>
    <mergeCell ref="A48:J48"/>
    <mergeCell ref="A64:J64"/>
    <mergeCell ref="A84:J84"/>
    <mergeCell ref="A90:J90"/>
    <mergeCell ref="A100:J100"/>
    <mergeCell ref="A113:J113"/>
    <mergeCell ref="A118:J118"/>
    <mergeCell ref="A126:J126"/>
    <mergeCell ref="A128:J128"/>
    <mergeCell ref="A160:J160"/>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4:AE6"/>
  </mergeCells>
  <conditionalFormatting sqref="B8">
    <cfRule type="duplicateValues" dxfId="1" priority="30"/>
  </conditionalFormatting>
  <conditionalFormatting sqref="B9">
    <cfRule type="duplicateValues" dxfId="1" priority="61"/>
  </conditionalFormatting>
  <conditionalFormatting sqref="B10">
    <cfRule type="duplicateValues" dxfId="1" priority="60"/>
  </conditionalFormatting>
  <conditionalFormatting sqref="M10">
    <cfRule type="duplicateValues" dxfId="1" priority="59"/>
  </conditionalFormatting>
  <conditionalFormatting sqref="L11">
    <cfRule type="duplicateValues" dxfId="1" priority="11"/>
  </conditionalFormatting>
  <conditionalFormatting sqref="AE11">
    <cfRule type="duplicateValues" dxfId="1" priority="17"/>
  </conditionalFormatting>
  <conditionalFormatting sqref="L12">
    <cfRule type="duplicateValues" dxfId="1" priority="10"/>
  </conditionalFormatting>
  <conditionalFormatting sqref="AE12">
    <cfRule type="duplicateValues" dxfId="1" priority="16"/>
  </conditionalFormatting>
  <conditionalFormatting sqref="L13">
    <cfRule type="duplicateValues" dxfId="1" priority="9"/>
  </conditionalFormatting>
  <conditionalFormatting sqref="AE13">
    <cfRule type="duplicateValues" dxfId="1" priority="15"/>
  </conditionalFormatting>
  <conditionalFormatting sqref="L14">
    <cfRule type="duplicateValues" dxfId="1" priority="8"/>
  </conditionalFormatting>
  <conditionalFormatting sqref="AE14">
    <cfRule type="duplicateValues" dxfId="1" priority="14"/>
  </conditionalFormatting>
  <conditionalFormatting sqref="L15">
    <cfRule type="duplicateValues" dxfId="1" priority="7"/>
  </conditionalFormatting>
  <conditionalFormatting sqref="AE15">
    <cfRule type="duplicateValues" dxfId="1" priority="13"/>
  </conditionalFormatting>
  <conditionalFormatting sqref="L16">
    <cfRule type="duplicateValues" dxfId="1" priority="6"/>
  </conditionalFormatting>
  <conditionalFormatting sqref="AE16">
    <cfRule type="duplicateValues" dxfId="1" priority="12"/>
  </conditionalFormatting>
  <conditionalFormatting sqref="B17">
    <cfRule type="duplicateValues" dxfId="1" priority="29"/>
  </conditionalFormatting>
  <conditionalFormatting sqref="B22">
    <cfRule type="duplicateValues" dxfId="1" priority="19"/>
  </conditionalFormatting>
  <conditionalFormatting sqref="B23">
    <cfRule type="duplicateValues" dxfId="1" priority="18"/>
  </conditionalFormatting>
  <conditionalFormatting sqref="B24">
    <cfRule type="duplicateValues" dxfId="1" priority="28"/>
  </conditionalFormatting>
  <conditionalFormatting sqref="B25">
    <cfRule type="duplicateValues" dxfId="1" priority="1"/>
  </conditionalFormatting>
  <conditionalFormatting sqref="B26">
    <cfRule type="duplicateValues" dxfId="1" priority="2"/>
  </conditionalFormatting>
  <conditionalFormatting sqref="B27">
    <cfRule type="duplicateValues" dxfId="1" priority="75"/>
  </conditionalFormatting>
  <conditionalFormatting sqref="B28">
    <cfRule type="duplicateValues" dxfId="1" priority="58"/>
  </conditionalFormatting>
  <conditionalFormatting sqref="B29">
    <cfRule type="duplicateValues" dxfId="1" priority="35"/>
  </conditionalFormatting>
  <conditionalFormatting sqref="B31">
    <cfRule type="duplicateValues" dxfId="1" priority="27"/>
  </conditionalFormatting>
  <conditionalFormatting sqref="B33">
    <cfRule type="duplicateValues" dxfId="1" priority="71"/>
  </conditionalFormatting>
  <conditionalFormatting sqref="B35">
    <cfRule type="duplicateValues" dxfId="1" priority="72"/>
  </conditionalFormatting>
  <conditionalFormatting sqref="B36">
    <cfRule type="duplicateValues" dxfId="1" priority="70"/>
  </conditionalFormatting>
  <conditionalFormatting sqref="B39">
    <cfRule type="duplicateValues" dxfId="1" priority="34"/>
  </conditionalFormatting>
  <conditionalFormatting sqref="B43">
    <cfRule type="duplicateValues" dxfId="1" priority="26"/>
  </conditionalFormatting>
  <conditionalFormatting sqref="B44">
    <cfRule type="duplicateValues" dxfId="1" priority="69"/>
  </conditionalFormatting>
  <conditionalFormatting sqref="B48">
    <cfRule type="duplicateValues" dxfId="1" priority="25"/>
  </conditionalFormatting>
  <conditionalFormatting sqref="B49">
    <cfRule type="duplicateValues" dxfId="1" priority="37"/>
  </conditionalFormatting>
  <conditionalFormatting sqref="B62">
    <cfRule type="duplicateValues" dxfId="1" priority="64"/>
  </conditionalFormatting>
  <conditionalFormatting sqref="B63">
    <cfRule type="duplicateValues" dxfId="1" priority="38"/>
  </conditionalFormatting>
  <conditionalFormatting sqref="B64">
    <cfRule type="duplicateValues" dxfId="1" priority="57"/>
  </conditionalFormatting>
  <conditionalFormatting sqref="B84">
    <cfRule type="duplicateValues" dxfId="1" priority="43"/>
  </conditionalFormatting>
  <conditionalFormatting sqref="B89">
    <cfRule type="duplicateValues" dxfId="1" priority="42"/>
  </conditionalFormatting>
  <conditionalFormatting sqref="B90">
    <cfRule type="duplicateValues" dxfId="1" priority="56"/>
  </conditionalFormatting>
  <conditionalFormatting sqref="B100">
    <cfRule type="duplicateValues" dxfId="1" priority="55"/>
  </conditionalFormatting>
  <conditionalFormatting sqref="B113">
    <cfRule type="duplicateValues" dxfId="1" priority="54"/>
  </conditionalFormatting>
  <conditionalFormatting sqref="B118">
    <cfRule type="duplicateValues" dxfId="1" priority="53"/>
  </conditionalFormatting>
  <conditionalFormatting sqref="B125">
    <cfRule type="duplicateValues" dxfId="1" priority="31"/>
  </conditionalFormatting>
  <conditionalFormatting sqref="B126">
    <cfRule type="duplicateValues" dxfId="1" priority="52"/>
  </conditionalFormatting>
  <conditionalFormatting sqref="B127">
    <cfRule type="duplicateValues" dxfId="1" priority="74"/>
  </conditionalFormatting>
  <conditionalFormatting sqref="B128">
    <cfRule type="duplicateValues" dxfId="1" priority="51"/>
  </conditionalFormatting>
  <conditionalFormatting sqref="B129">
    <cfRule type="duplicateValues" dxfId="1" priority="49"/>
  </conditionalFormatting>
  <conditionalFormatting sqref="B132">
    <cfRule type="duplicateValues" dxfId="1" priority="47"/>
  </conditionalFormatting>
  <conditionalFormatting sqref="B135">
    <cfRule type="duplicateValues" dxfId="1" priority="32"/>
  </conditionalFormatting>
  <conditionalFormatting sqref="B137">
    <cfRule type="duplicateValues" dxfId="1" priority="24"/>
  </conditionalFormatting>
  <conditionalFormatting sqref="B144">
    <cfRule type="duplicateValues" dxfId="1" priority="20"/>
  </conditionalFormatting>
  <conditionalFormatting sqref="B160">
    <cfRule type="duplicateValues" dxfId="1" priority="50"/>
  </conditionalFormatting>
  <conditionalFormatting sqref="B163">
    <cfRule type="duplicateValues" dxfId="1" priority="36"/>
  </conditionalFormatting>
  <conditionalFormatting sqref="A18:A21">
    <cfRule type="duplicateValues" dxfId="1" priority="5"/>
  </conditionalFormatting>
  <conditionalFormatting sqref="B4:B7">
    <cfRule type="duplicateValues" dxfId="1" priority="76"/>
  </conditionalFormatting>
  <conditionalFormatting sqref="B18:B21">
    <cfRule type="duplicateValues" dxfId="1" priority="67"/>
  </conditionalFormatting>
  <conditionalFormatting sqref="B50:B59">
    <cfRule type="duplicateValues" dxfId="1" priority="65"/>
  </conditionalFormatting>
  <conditionalFormatting sqref="B60:B61">
    <cfRule type="duplicateValues" dxfId="1" priority="63"/>
  </conditionalFormatting>
  <conditionalFormatting sqref="B85:B88">
    <cfRule type="duplicateValues" dxfId="1" priority="62"/>
  </conditionalFormatting>
  <conditionalFormatting sqref="B92:B96">
    <cfRule type="duplicateValues" dxfId="1" priority="41"/>
  </conditionalFormatting>
  <conditionalFormatting sqref="B130:B131">
    <cfRule type="duplicateValues" dxfId="1" priority="48"/>
  </conditionalFormatting>
  <conditionalFormatting sqref="B138:B143">
    <cfRule type="duplicateValues" dxfId="1" priority="4"/>
  </conditionalFormatting>
  <conditionalFormatting sqref="B144:B159">
    <cfRule type="duplicateValues" dxfId="1" priority="22"/>
  </conditionalFormatting>
  <conditionalFormatting sqref="B145:B159">
    <cfRule type="duplicateValues" dxfId="1" priority="21"/>
  </conditionalFormatting>
  <conditionalFormatting sqref="B161:B162">
    <cfRule type="duplicateValues" dxfId="1" priority="66"/>
  </conditionalFormatting>
  <conditionalFormatting sqref="B34 B32">
    <cfRule type="duplicateValues" dxfId="1" priority="73"/>
  </conditionalFormatting>
  <conditionalFormatting sqref="B37:B38 B40:B42">
    <cfRule type="duplicateValues" dxfId="1" priority="39"/>
  </conditionalFormatting>
  <conditionalFormatting sqref="B91 B99">
    <cfRule type="duplicateValues" dxfId="1" priority="68"/>
  </conditionalFormatting>
  <conditionalFormatting sqref="B97:B98 J97:J98">
    <cfRule type="duplicateValues" dxfId="1" priority="40"/>
  </conditionalFormatting>
  <conditionalFormatting sqref="B136 B133:B134">
    <cfRule type="duplicateValues" dxfId="1" priority="33"/>
  </conditionalFormatting>
  <dataValidations count="3">
    <dataValidation type="list" allowBlank="1" showInputMessage="1" showErrorMessage="1" sqref="N7:W7 P8:W8 O9:AD9 S14:AD14 N15:Q15 S15:AD15 O16:AD16 N17:W17 Y17:AA17 O18:V18 X18:AD18 O19:V19 X19:AD19 O20:V20 X20:AD20 N24:W24 Y24:AA24 R26 U26:AA26 O29:AD29 O30:AD30 N31:W31 Y31:AA31 X32:AD32 Q33:R33 U33:AD33 N34:AD34 N38:AD38 N39:W39 Y39:AA39 N43:W43 Y43:AA43 S44:AD44 P45 P47 N48:W48 Y48:AA48 N64:W64 Y64:AA64 X65:AB65 S84:V84 Y84:AB84 N85:AD85 N88:AD88 N89:S89 U89:AD89 N90:W90 Y90:AA90 N91:AB91 N99:AD99 N100:W100 Y100:AA100 Q101:Z101 N106:AD106 N107:Z107 N108:Z108 N113:W113 Y113:AA113 Z114:AA114 Z115:AD115 O118:W118 Z118:AA118 Q119:AD119 N125:AD125 N126:W126 Y126:AA126 N127:AD127 N128:W128 Y128:AA128 N129:X129 N130:X130 X131:Z131 Q132 S132:T132 Z132 Y133:AA133 Y134:AB134 Y137:AB137 R138:AA138 R139:AD139 N143:O143 V143:W143 Y143:AB143 Y148:AB148 N159:AB159 N160:W160 Y160:AA160 N8:N9 N18:N23 N29:N30 N45:N46 N114:N118 O45:O47 O114:O117 R12:R15 W18:W23 X66:X68 X76:X84 Y114:Y118 AA129:AA132 AB132:AB133 N65:P74 N95:AB98 N109:O110 N111:O112 N40:AD42 N163:AD165 N119:P124 N132:O137 V132:W137 N75:P83 N12:Q14 N138:Q139 N10:AD11 N60:AD61 N62:AD63 N104:AD105 N86:S87 N92:AB94 N140:AB142 N144:AB147 N102:Z103 N35:AD37 N49:AD59 N161:AD162 O21:V23 P109:Z112 P114:V115 P116:V117 Q45:R46 Y129:Z130 Q65:W83 Q27:AA28 Q120:AD124 S45:AD47 S12:AD13 U86:AD87 W114:X117 X21:AD23 X135:AB136 Y66:AB74 Y75:AB83 Y149:AB158 Y7:AA8 Z116:AD117 AA101:AD103 AB25:AD28 AC91:AD96 AC135:AD137 AC140:AD143 AC147:AD159">
      <formula1>"2024年1月,豁免,2024年2月,2024年3月,2024年4月,2024年5月,2024年6月,2024年7月,2024年8月,2024年9月,2024年10月,2024年11月,2024年12月"</formula1>
    </dataValidation>
    <dataValidation type="list" allowBlank="1" showInputMessage="1" showErrorMessage="1" sqref="O8 O25:AA25 P26:Q26 S26:T26 N44:R44 P46 N47 N101:P101 N131:O131 Q131 S131:T131 V131:W131 X132:Y132 X137 P143:U143 X143 N25:N28 O26:O28 P27:P28 P131:P137 Q133:Q137 R131:R137 U131:U137 X69:X75 X133:X134 N148:X158 S133:T137">
      <formula1>"2024年1月,豁免,2024年2月,2024年3月,2024年4月,2024年5月,2024年6月,2024年7月,2024年8月,2024年9月,2024年10月,2024年11月,2024年12月,已办理"</formula1>
    </dataValidation>
    <dataValidation type="list" allowBlank="1" showInputMessage="1" showErrorMessage="1" sqref="X17 AB17:AC17 X24 AB24:AC24 X31 AB31:AC31 X39 AB39:AC39 X43 AB43:AC43 X48 AB48:AC48 X64 AB64:AC64 X90 AB90:AC90 X100 AB100:AC100 X113 X118 AB118:AC118 X126 AB126:AC126 X128 AB128:AC128 AB138:AC138 X160 AB160:AC160 X7:X8 AB129:AB131 AC129:AC134 AC144:AC146 AB7:AC8 AB113:AC114">
      <formula1>"2022第四季度,2023第一季度,2023第二季度,2023第三季度,2023第四季度"</formula1>
    </dataValidation>
  </dataValidations>
  <printOptions horizontalCentered="1"/>
  <pageMargins left="0.161111111111111" right="0.161111111111111" top="0.802777777777778" bottom="0.802777777777778" header="0.5" footer="0.5"/>
  <pageSetup paperSize="9" scale="34"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33"/>
  <sheetViews>
    <sheetView zoomScale="50" zoomScaleNormal="50" workbookViewId="0">
      <selection activeCell="A2" sqref="A2:N2"/>
    </sheetView>
  </sheetViews>
  <sheetFormatPr defaultColWidth="9" defaultRowHeight="21"/>
  <cols>
    <col min="1" max="1" width="9" style="64"/>
    <col min="2" max="2" width="28.25" style="65" customWidth="1"/>
    <col min="3" max="3" width="14.6296296296296" style="64" customWidth="1"/>
    <col min="4" max="4" width="11.8796296296296" style="64" customWidth="1"/>
    <col min="5" max="5" width="9" style="64" customWidth="1"/>
    <col min="6" max="6" width="9" style="64"/>
    <col min="7" max="7" width="11.25" style="64" customWidth="1"/>
    <col min="8" max="9" width="9" style="66"/>
    <col min="10" max="10" width="60.25" style="67" customWidth="1"/>
    <col min="11" max="11" width="16.75" style="66" customWidth="1"/>
    <col min="12" max="12" width="19.5" style="66" customWidth="1"/>
    <col min="13" max="13" width="15.8796296296296" style="68" customWidth="1"/>
    <col min="14" max="14" width="9" style="69"/>
    <col min="15" max="16384" width="9" style="64"/>
  </cols>
  <sheetData>
    <row r="1" s="59" customFormat="1" ht="33" customHeight="1" spans="1:229">
      <c r="A1" s="70" t="s">
        <v>2075</v>
      </c>
      <c r="B1" s="71"/>
      <c r="C1" s="72"/>
      <c r="D1" s="72"/>
      <c r="E1" s="72"/>
      <c r="F1" s="72"/>
      <c r="G1" s="72"/>
      <c r="H1" s="73"/>
      <c r="I1" s="73"/>
      <c r="J1" s="72"/>
      <c r="K1" s="73"/>
      <c r="L1" s="73"/>
      <c r="M1" s="124"/>
      <c r="N1" s="125"/>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row>
    <row r="2" s="59" customFormat="1" ht="49.5" customHeight="1" spans="1:229">
      <c r="A2" s="74" t="s">
        <v>2076</v>
      </c>
      <c r="B2" s="71"/>
      <c r="C2" s="75"/>
      <c r="D2" s="75"/>
      <c r="E2" s="75"/>
      <c r="F2" s="75"/>
      <c r="G2" s="75"/>
      <c r="H2" s="75"/>
      <c r="I2" s="75"/>
      <c r="J2" s="127"/>
      <c r="K2" s="75"/>
      <c r="L2" s="75"/>
      <c r="M2" s="124"/>
      <c r="N2" s="128"/>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6"/>
      <c r="HP2" s="126"/>
      <c r="HQ2" s="126"/>
      <c r="HR2" s="126"/>
      <c r="HS2" s="126"/>
      <c r="HT2" s="126"/>
      <c r="HU2" s="126"/>
    </row>
    <row r="3" s="59" customFormat="1" ht="27" customHeight="1" spans="1:229">
      <c r="A3" s="76" t="s">
        <v>2</v>
      </c>
      <c r="B3" s="77"/>
      <c r="C3" s="78"/>
      <c r="D3" s="78"/>
      <c r="E3" s="78"/>
      <c r="F3" s="78"/>
      <c r="G3" s="78"/>
      <c r="H3" s="79"/>
      <c r="I3" s="79"/>
      <c r="J3" s="130"/>
      <c r="K3" s="79"/>
      <c r="L3" s="79"/>
      <c r="M3" s="131"/>
      <c r="N3" s="76"/>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6"/>
      <c r="HP3" s="126"/>
      <c r="HQ3" s="126"/>
      <c r="HR3" s="126"/>
      <c r="HS3" s="126"/>
      <c r="HT3" s="126"/>
      <c r="HU3" s="126"/>
    </row>
    <row r="4" s="60" customFormat="1" ht="32.1" customHeight="1" spans="1:229">
      <c r="A4" s="80" t="s">
        <v>3</v>
      </c>
      <c r="B4" s="81" t="s">
        <v>4</v>
      </c>
      <c r="C4" s="80" t="s">
        <v>5</v>
      </c>
      <c r="D4" s="80" t="s">
        <v>6</v>
      </c>
      <c r="E4" s="80" t="s">
        <v>7</v>
      </c>
      <c r="F4" s="80" t="s">
        <v>8</v>
      </c>
      <c r="G4" s="80" t="s">
        <v>9</v>
      </c>
      <c r="H4" s="80" t="s">
        <v>10</v>
      </c>
      <c r="I4" s="80" t="s">
        <v>11</v>
      </c>
      <c r="J4" s="80" t="s">
        <v>12</v>
      </c>
      <c r="K4" s="80" t="s">
        <v>13</v>
      </c>
      <c r="L4" s="80" t="s">
        <v>14</v>
      </c>
      <c r="M4" s="82" t="s">
        <v>16</v>
      </c>
      <c r="N4" s="82" t="s">
        <v>30</v>
      </c>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26"/>
      <c r="HP4" s="126"/>
      <c r="HQ4" s="126"/>
      <c r="HR4" s="126"/>
      <c r="HS4" s="126"/>
      <c r="HT4" s="126"/>
      <c r="HU4" s="126"/>
    </row>
    <row r="5" s="60" customFormat="1" ht="30.95" customHeight="1" spans="1:229">
      <c r="A5" s="82"/>
      <c r="B5" s="77"/>
      <c r="C5" s="82"/>
      <c r="D5" s="82"/>
      <c r="E5" s="82"/>
      <c r="F5" s="82"/>
      <c r="G5" s="82"/>
      <c r="H5" s="82"/>
      <c r="I5" s="82"/>
      <c r="J5" s="82"/>
      <c r="K5" s="82"/>
      <c r="L5" s="82"/>
      <c r="M5" s="82"/>
      <c r="N5" s="8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26"/>
      <c r="HP5" s="126"/>
      <c r="HQ5" s="126"/>
      <c r="HR5" s="126"/>
      <c r="HS5" s="126"/>
      <c r="HT5" s="126"/>
      <c r="HU5" s="126"/>
    </row>
    <row r="6" s="60" customFormat="1" ht="84.95" customHeight="1" spans="1:229">
      <c r="A6" s="82"/>
      <c r="B6" s="77"/>
      <c r="C6" s="82"/>
      <c r="D6" s="82"/>
      <c r="E6" s="82"/>
      <c r="F6" s="82"/>
      <c r="G6" s="82"/>
      <c r="H6" s="82"/>
      <c r="I6" s="82"/>
      <c r="J6" s="82"/>
      <c r="K6" s="82"/>
      <c r="L6" s="82"/>
      <c r="M6" s="82"/>
      <c r="N6" s="8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26"/>
      <c r="HP6" s="126"/>
      <c r="HQ6" s="126"/>
      <c r="HR6" s="126"/>
      <c r="HS6" s="126"/>
      <c r="HT6" s="126"/>
      <c r="HU6" s="126"/>
    </row>
    <row r="7" s="60" customFormat="1" ht="54" customHeight="1" spans="1:229">
      <c r="A7" s="83" t="s">
        <v>2077</v>
      </c>
      <c r="B7" s="77"/>
      <c r="C7" s="83"/>
      <c r="D7" s="83"/>
      <c r="E7" s="83"/>
      <c r="F7" s="83"/>
      <c r="G7" s="83"/>
      <c r="H7" s="83"/>
      <c r="I7" s="83"/>
      <c r="J7" s="83"/>
      <c r="K7" s="79"/>
      <c r="L7" s="79">
        <f>L11+L13+L17+L24+L8+L15+L29</f>
        <v>860444.5</v>
      </c>
      <c r="M7" s="131"/>
      <c r="N7" s="90"/>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26"/>
      <c r="HP7" s="126"/>
      <c r="HQ7" s="126"/>
      <c r="HR7" s="126"/>
      <c r="HS7" s="126"/>
      <c r="HT7" s="126"/>
      <c r="HU7" s="126"/>
    </row>
    <row r="8" s="61" customFormat="1" ht="33.75" customHeight="1" spans="1:229">
      <c r="A8" s="84" t="s">
        <v>2078</v>
      </c>
      <c r="B8" s="85"/>
      <c r="C8" s="86"/>
      <c r="D8" s="86"/>
      <c r="E8" s="86"/>
      <c r="F8" s="86"/>
      <c r="G8" s="86"/>
      <c r="H8" s="86"/>
      <c r="I8" s="86"/>
      <c r="J8" s="133"/>
      <c r="K8" s="111"/>
      <c r="L8" s="134">
        <f>SUM(L9:L10)</f>
        <v>13101</v>
      </c>
      <c r="M8" s="135"/>
      <c r="N8" s="13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row>
    <row r="9" s="59" customFormat="1" ht="108" customHeight="1" outlineLevel="1" spans="1:14">
      <c r="A9" s="79">
        <v>1</v>
      </c>
      <c r="B9" s="87" t="s">
        <v>2079</v>
      </c>
      <c r="C9" s="88" t="s">
        <v>2080</v>
      </c>
      <c r="D9" s="88" t="s">
        <v>46</v>
      </c>
      <c r="E9" s="88" t="s">
        <v>47</v>
      </c>
      <c r="F9" s="89" t="s">
        <v>952</v>
      </c>
      <c r="G9" s="89" t="s">
        <v>474</v>
      </c>
      <c r="H9" s="90" t="s">
        <v>953</v>
      </c>
      <c r="I9" s="89" t="s">
        <v>31</v>
      </c>
      <c r="J9" s="113" t="s">
        <v>2081</v>
      </c>
      <c r="K9" s="137" t="s">
        <v>955</v>
      </c>
      <c r="L9" s="138">
        <v>7850</v>
      </c>
      <c r="M9" s="139" t="s">
        <v>2082</v>
      </c>
      <c r="N9" s="90"/>
    </row>
    <row r="10" s="59" customFormat="1" ht="135.95" customHeight="1" outlineLevel="1" spans="1:14">
      <c r="A10" s="79">
        <v>2</v>
      </c>
      <c r="B10" s="87" t="s">
        <v>2083</v>
      </c>
      <c r="C10" s="88" t="s">
        <v>2080</v>
      </c>
      <c r="D10" s="88" t="s">
        <v>46</v>
      </c>
      <c r="E10" s="88" t="s">
        <v>47</v>
      </c>
      <c r="F10" s="89" t="s">
        <v>952</v>
      </c>
      <c r="G10" s="89" t="s">
        <v>474</v>
      </c>
      <c r="H10" s="90" t="s">
        <v>953</v>
      </c>
      <c r="I10" s="89" t="s">
        <v>31</v>
      </c>
      <c r="J10" s="113" t="s">
        <v>2084</v>
      </c>
      <c r="K10" s="137" t="s">
        <v>955</v>
      </c>
      <c r="L10" s="138">
        <v>5251</v>
      </c>
      <c r="M10" s="139" t="s">
        <v>2085</v>
      </c>
      <c r="N10" s="90"/>
    </row>
    <row r="11" s="61" customFormat="1" ht="33.75" customHeight="1" spans="1:229">
      <c r="A11" s="91" t="s">
        <v>2086</v>
      </c>
      <c r="B11" s="92"/>
      <c r="C11" s="93"/>
      <c r="D11" s="93"/>
      <c r="E11" s="93"/>
      <c r="F11" s="93"/>
      <c r="G11" s="93"/>
      <c r="H11" s="93"/>
      <c r="I11" s="93"/>
      <c r="J11" s="140"/>
      <c r="K11" s="141"/>
      <c r="L11" s="142">
        <f>SUM(L12)</f>
        <v>1500</v>
      </c>
      <c r="M11" s="143"/>
      <c r="N11" s="144"/>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row>
    <row r="12" s="59" customFormat="1" ht="189.95" customHeight="1" outlineLevel="1" spans="1:229">
      <c r="A12" s="79">
        <v>3</v>
      </c>
      <c r="B12" s="94" t="s">
        <v>2087</v>
      </c>
      <c r="C12" s="90" t="s">
        <v>2088</v>
      </c>
      <c r="D12" s="79" t="s">
        <v>2089</v>
      </c>
      <c r="E12" s="79" t="s">
        <v>2090</v>
      </c>
      <c r="F12" s="79" t="s">
        <v>2090</v>
      </c>
      <c r="G12" s="79" t="s">
        <v>2091</v>
      </c>
      <c r="H12" s="79" t="s">
        <v>2092</v>
      </c>
      <c r="I12" s="89" t="s">
        <v>51</v>
      </c>
      <c r="J12" s="113" t="s">
        <v>2093</v>
      </c>
      <c r="K12" s="79" t="s">
        <v>955</v>
      </c>
      <c r="L12" s="79">
        <v>1500</v>
      </c>
      <c r="M12" s="130" t="s">
        <v>2094</v>
      </c>
      <c r="N12" s="90"/>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row>
    <row r="13" s="60" customFormat="1" ht="36" customHeight="1" spans="1:229">
      <c r="A13" s="95" t="s">
        <v>2095</v>
      </c>
      <c r="B13" s="96"/>
      <c r="C13" s="97"/>
      <c r="D13" s="97"/>
      <c r="E13" s="97"/>
      <c r="F13" s="97"/>
      <c r="G13" s="97"/>
      <c r="H13" s="98"/>
      <c r="I13" s="98"/>
      <c r="J13" s="97"/>
      <c r="K13" s="145"/>
      <c r="L13" s="145">
        <f>SUM(L14:L14)</f>
        <v>64508</v>
      </c>
      <c r="M13" s="146"/>
      <c r="N13" s="147"/>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26"/>
      <c r="HP13" s="126"/>
      <c r="HQ13" s="126"/>
      <c r="HR13" s="126"/>
      <c r="HS13" s="126"/>
      <c r="HT13" s="126"/>
      <c r="HU13" s="126"/>
    </row>
    <row r="14" ht="114.95" customHeight="1" outlineLevel="1" spans="1:14">
      <c r="A14" s="99">
        <v>4</v>
      </c>
      <c r="B14" s="100" t="s">
        <v>2096</v>
      </c>
      <c r="C14" s="101" t="s">
        <v>2097</v>
      </c>
      <c r="D14" s="101" t="s">
        <v>105</v>
      </c>
      <c r="E14" s="101" t="s">
        <v>106</v>
      </c>
      <c r="F14" s="101" t="s">
        <v>128</v>
      </c>
      <c r="G14" s="102" t="s">
        <v>1298</v>
      </c>
      <c r="H14" s="90" t="s">
        <v>953</v>
      </c>
      <c r="I14" s="102" t="s">
        <v>31</v>
      </c>
      <c r="J14" s="101" t="s">
        <v>2098</v>
      </c>
      <c r="K14" s="99" t="s">
        <v>1053</v>
      </c>
      <c r="L14" s="99">
        <v>64508</v>
      </c>
      <c r="M14" s="148" t="s">
        <v>2099</v>
      </c>
      <c r="N14" s="101"/>
    </row>
    <row r="15" s="60" customFormat="1" ht="36" customHeight="1" spans="1:229">
      <c r="A15" s="95" t="s">
        <v>2100</v>
      </c>
      <c r="B15" s="96"/>
      <c r="C15" s="97"/>
      <c r="D15" s="97"/>
      <c r="E15" s="97"/>
      <c r="F15" s="97"/>
      <c r="G15" s="97"/>
      <c r="H15" s="98"/>
      <c r="I15" s="98"/>
      <c r="J15" s="97"/>
      <c r="K15" s="145"/>
      <c r="L15" s="145">
        <f>SUM(L16:L16)</f>
        <v>20000</v>
      </c>
      <c r="M15" s="146"/>
      <c r="N15" s="147"/>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26"/>
      <c r="HP15" s="126"/>
      <c r="HQ15" s="126"/>
      <c r="HR15" s="126"/>
      <c r="HS15" s="126"/>
      <c r="HT15" s="126"/>
      <c r="HU15" s="126"/>
    </row>
    <row r="16" ht="114.95" customHeight="1" outlineLevel="1" spans="1:14">
      <c r="A16" s="103">
        <v>5</v>
      </c>
      <c r="B16" s="104" t="s">
        <v>2101</v>
      </c>
      <c r="C16" s="89" t="s">
        <v>155</v>
      </c>
      <c r="D16" s="89" t="s">
        <v>646</v>
      </c>
      <c r="E16" s="88" t="s">
        <v>647</v>
      </c>
      <c r="F16" s="89" t="s">
        <v>1394</v>
      </c>
      <c r="G16" s="89" t="s">
        <v>175</v>
      </c>
      <c r="H16" s="90" t="s">
        <v>953</v>
      </c>
      <c r="I16" s="89" t="s">
        <v>31</v>
      </c>
      <c r="J16" s="149" t="s">
        <v>2102</v>
      </c>
      <c r="K16" s="150" t="s">
        <v>1053</v>
      </c>
      <c r="L16" s="151">
        <v>20000</v>
      </c>
      <c r="M16" s="113" t="s">
        <v>974</v>
      </c>
      <c r="N16" s="101" t="s">
        <v>657</v>
      </c>
    </row>
    <row r="17" s="62" customFormat="1" ht="45" customHeight="1" spans="1:229">
      <c r="A17" s="95" t="s">
        <v>2103</v>
      </c>
      <c r="B17" s="96"/>
      <c r="C17" s="97"/>
      <c r="D17" s="97"/>
      <c r="E17" s="97"/>
      <c r="F17" s="97"/>
      <c r="G17" s="97"/>
      <c r="H17" s="98"/>
      <c r="I17" s="98"/>
      <c r="J17" s="97"/>
      <c r="K17" s="145"/>
      <c r="L17" s="145">
        <f>SUM(L18:L23)</f>
        <v>82193</v>
      </c>
      <c r="M17" s="146"/>
      <c r="N17" s="152"/>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c r="GV17" s="153"/>
      <c r="GW17" s="153"/>
      <c r="GX17" s="153"/>
      <c r="GY17" s="153"/>
      <c r="GZ17" s="153"/>
      <c r="HA17" s="153"/>
      <c r="HB17" s="153"/>
      <c r="HC17" s="153"/>
      <c r="HD17" s="153"/>
      <c r="HE17" s="153"/>
      <c r="HF17" s="153"/>
      <c r="HG17" s="153"/>
      <c r="HH17" s="153"/>
      <c r="HI17" s="153"/>
      <c r="HJ17" s="153"/>
      <c r="HK17" s="153"/>
      <c r="HL17" s="153"/>
      <c r="HM17" s="153"/>
      <c r="HN17" s="153"/>
      <c r="HO17" s="176"/>
      <c r="HP17" s="176"/>
      <c r="HQ17" s="176"/>
      <c r="HR17" s="176"/>
      <c r="HS17" s="176"/>
      <c r="HT17" s="176"/>
      <c r="HU17" s="176"/>
    </row>
    <row r="18" s="59" customFormat="1" ht="96.95" customHeight="1" outlineLevel="1" spans="1:14">
      <c r="A18" s="105">
        <v>6</v>
      </c>
      <c r="B18" s="94" t="s">
        <v>2104</v>
      </c>
      <c r="C18" s="90" t="s">
        <v>667</v>
      </c>
      <c r="D18" s="90" t="s">
        <v>668</v>
      </c>
      <c r="E18" s="90" t="s">
        <v>669</v>
      </c>
      <c r="F18" s="90" t="s">
        <v>648</v>
      </c>
      <c r="G18" s="90" t="s">
        <v>471</v>
      </c>
      <c r="H18" s="90" t="s">
        <v>953</v>
      </c>
      <c r="I18" s="89" t="s">
        <v>51</v>
      </c>
      <c r="J18" s="113" t="s">
        <v>2105</v>
      </c>
      <c r="K18" s="79" t="s">
        <v>955</v>
      </c>
      <c r="L18" s="79">
        <v>6000</v>
      </c>
      <c r="M18" s="113" t="s">
        <v>2106</v>
      </c>
      <c r="N18" s="113"/>
    </row>
    <row r="19" s="59" customFormat="1" ht="233.1" customHeight="1" outlineLevel="1" spans="1:14">
      <c r="A19" s="105">
        <v>7</v>
      </c>
      <c r="B19" s="94" t="s">
        <v>2107</v>
      </c>
      <c r="C19" s="90" t="s">
        <v>667</v>
      </c>
      <c r="D19" s="90" t="s">
        <v>668</v>
      </c>
      <c r="E19" s="90" t="s">
        <v>669</v>
      </c>
      <c r="F19" s="90" t="s">
        <v>648</v>
      </c>
      <c r="G19" s="90" t="s">
        <v>2108</v>
      </c>
      <c r="H19" s="90" t="s">
        <v>953</v>
      </c>
      <c r="I19" s="89" t="s">
        <v>51</v>
      </c>
      <c r="J19" s="130" t="s">
        <v>2109</v>
      </c>
      <c r="K19" s="79" t="s">
        <v>955</v>
      </c>
      <c r="L19" s="79">
        <v>21000</v>
      </c>
      <c r="M19" s="113" t="s">
        <v>833</v>
      </c>
      <c r="N19" s="90"/>
    </row>
    <row r="20" s="59" customFormat="1" ht="207" customHeight="1" outlineLevel="1" spans="1:14">
      <c r="A20" s="105">
        <v>8</v>
      </c>
      <c r="B20" s="94" t="s">
        <v>2110</v>
      </c>
      <c r="C20" s="90" t="s">
        <v>667</v>
      </c>
      <c r="D20" s="90" t="s">
        <v>668</v>
      </c>
      <c r="E20" s="90" t="s">
        <v>669</v>
      </c>
      <c r="F20" s="90" t="s">
        <v>67</v>
      </c>
      <c r="G20" s="90" t="s">
        <v>1339</v>
      </c>
      <c r="H20" s="90" t="s">
        <v>953</v>
      </c>
      <c r="I20" s="89" t="s">
        <v>51</v>
      </c>
      <c r="J20" s="154" t="s">
        <v>2111</v>
      </c>
      <c r="K20" s="79" t="s">
        <v>955</v>
      </c>
      <c r="L20" s="79">
        <v>38728</v>
      </c>
      <c r="M20" s="113" t="s">
        <v>833</v>
      </c>
      <c r="N20" s="90" t="s">
        <v>657</v>
      </c>
    </row>
    <row r="21" s="59" customFormat="1" ht="155.1" customHeight="1" outlineLevel="1" spans="1:14">
      <c r="A21" s="105">
        <v>9</v>
      </c>
      <c r="B21" s="94" t="s">
        <v>2112</v>
      </c>
      <c r="C21" s="90" t="s">
        <v>667</v>
      </c>
      <c r="D21" s="90" t="s">
        <v>668</v>
      </c>
      <c r="E21" s="90" t="s">
        <v>669</v>
      </c>
      <c r="F21" s="90" t="s">
        <v>648</v>
      </c>
      <c r="G21" s="90" t="s">
        <v>1327</v>
      </c>
      <c r="H21" s="90" t="s">
        <v>953</v>
      </c>
      <c r="I21" s="89" t="s">
        <v>51</v>
      </c>
      <c r="J21" s="113" t="s">
        <v>2113</v>
      </c>
      <c r="K21" s="79" t="s">
        <v>955</v>
      </c>
      <c r="L21" s="79">
        <v>2910</v>
      </c>
      <c r="M21" s="113" t="s">
        <v>839</v>
      </c>
      <c r="N21" s="90"/>
    </row>
    <row r="22" s="59" customFormat="1" ht="153.95" customHeight="1" outlineLevel="1" spans="1:14">
      <c r="A22" s="105">
        <v>10</v>
      </c>
      <c r="B22" s="106" t="s">
        <v>2114</v>
      </c>
      <c r="C22" s="107" t="s">
        <v>667</v>
      </c>
      <c r="D22" s="107" t="s">
        <v>668</v>
      </c>
      <c r="E22" s="88" t="s">
        <v>669</v>
      </c>
      <c r="F22" s="89" t="s">
        <v>648</v>
      </c>
      <c r="G22" s="107" t="s">
        <v>735</v>
      </c>
      <c r="H22" s="90" t="s">
        <v>953</v>
      </c>
      <c r="I22" s="89" t="s">
        <v>51</v>
      </c>
      <c r="J22" s="155" t="s">
        <v>2115</v>
      </c>
      <c r="K22" s="156" t="s">
        <v>1576</v>
      </c>
      <c r="L22" s="156">
        <v>11978</v>
      </c>
      <c r="M22" s="113" t="s">
        <v>974</v>
      </c>
      <c r="N22" s="90"/>
    </row>
    <row r="23" s="59" customFormat="1" ht="146.1" customHeight="1" outlineLevel="1" spans="1:14">
      <c r="A23" s="105">
        <v>11</v>
      </c>
      <c r="B23" s="94" t="s">
        <v>2116</v>
      </c>
      <c r="C23" s="90" t="s">
        <v>2117</v>
      </c>
      <c r="D23" s="90" t="s">
        <v>668</v>
      </c>
      <c r="E23" s="90" t="s">
        <v>669</v>
      </c>
      <c r="F23" s="90" t="s">
        <v>901</v>
      </c>
      <c r="G23" s="90" t="s">
        <v>735</v>
      </c>
      <c r="H23" s="90" t="s">
        <v>953</v>
      </c>
      <c r="I23" s="89" t="s">
        <v>51</v>
      </c>
      <c r="J23" s="113" t="s">
        <v>2118</v>
      </c>
      <c r="K23" s="138">
        <v>2024</v>
      </c>
      <c r="L23" s="79">
        <v>1577</v>
      </c>
      <c r="M23" s="113" t="s">
        <v>101</v>
      </c>
      <c r="N23" s="90"/>
    </row>
    <row r="24" s="59" customFormat="1" ht="45" customHeight="1" spans="1:229">
      <c r="A24" s="108" t="s">
        <v>2119</v>
      </c>
      <c r="B24" s="109"/>
      <c r="C24" s="110"/>
      <c r="D24" s="110"/>
      <c r="E24" s="110"/>
      <c r="F24" s="110"/>
      <c r="G24" s="110"/>
      <c r="H24" s="111"/>
      <c r="I24" s="111"/>
      <c r="J24" s="110"/>
      <c r="K24" s="134"/>
      <c r="L24" s="134">
        <f>SUM(L25:L28)</f>
        <v>644974</v>
      </c>
      <c r="M24" s="157"/>
      <c r="N24" s="158"/>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6"/>
      <c r="HP24" s="126"/>
      <c r="HQ24" s="126"/>
      <c r="HR24" s="126"/>
      <c r="HS24" s="126"/>
      <c r="HT24" s="126"/>
      <c r="HU24" s="126"/>
    </row>
    <row r="25" s="63" customFormat="1" ht="116.1" customHeight="1" outlineLevel="1" spans="1:14">
      <c r="A25" s="79">
        <v>12</v>
      </c>
      <c r="B25" s="94" t="s">
        <v>2120</v>
      </c>
      <c r="C25" s="90" t="s">
        <v>883</v>
      </c>
      <c r="D25" s="112" t="s">
        <v>865</v>
      </c>
      <c r="E25" s="112" t="s">
        <v>866</v>
      </c>
      <c r="F25" s="112" t="s">
        <v>793</v>
      </c>
      <c r="G25" s="112" t="s">
        <v>750</v>
      </c>
      <c r="H25" s="112" t="s">
        <v>953</v>
      </c>
      <c r="I25" s="159" t="s">
        <v>51</v>
      </c>
      <c r="J25" s="160" t="s">
        <v>2121</v>
      </c>
      <c r="K25" s="161" t="s">
        <v>1053</v>
      </c>
      <c r="L25" s="161">
        <v>50000</v>
      </c>
      <c r="M25" s="160" t="s">
        <v>886</v>
      </c>
      <c r="N25" s="162"/>
    </row>
    <row r="26" s="59" customFormat="1" ht="111" customHeight="1" outlineLevel="1" spans="1:230">
      <c r="A26" s="79">
        <v>13</v>
      </c>
      <c r="B26" s="113" t="s">
        <v>2122</v>
      </c>
      <c r="C26" s="90" t="s">
        <v>883</v>
      </c>
      <c r="D26" s="90" t="s">
        <v>865</v>
      </c>
      <c r="E26" s="90" t="s">
        <v>866</v>
      </c>
      <c r="F26" s="90" t="s">
        <v>793</v>
      </c>
      <c r="G26" s="90" t="s">
        <v>2123</v>
      </c>
      <c r="H26" s="90" t="s">
        <v>953</v>
      </c>
      <c r="I26" s="89" t="s">
        <v>51</v>
      </c>
      <c r="J26" s="113" t="s">
        <v>2124</v>
      </c>
      <c r="K26" s="163" t="s">
        <v>1053</v>
      </c>
      <c r="L26" s="79">
        <v>107000</v>
      </c>
      <c r="M26" s="113" t="s">
        <v>2125</v>
      </c>
      <c r="N26" s="164"/>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6"/>
      <c r="HQ26" s="126"/>
      <c r="HR26" s="126"/>
      <c r="HS26" s="126"/>
      <c r="HT26" s="126"/>
      <c r="HU26" s="126"/>
      <c r="HV26" s="126"/>
    </row>
    <row r="27" s="59" customFormat="1" ht="160.5" customHeight="1" outlineLevel="1" spans="1:230">
      <c r="A27" s="79">
        <v>14</v>
      </c>
      <c r="B27" s="114" t="s">
        <v>2126</v>
      </c>
      <c r="C27" s="115" t="s">
        <v>883</v>
      </c>
      <c r="D27" s="116" t="s">
        <v>865</v>
      </c>
      <c r="E27" s="117" t="s">
        <v>866</v>
      </c>
      <c r="F27" s="117" t="s">
        <v>793</v>
      </c>
      <c r="G27" s="118" t="s">
        <v>1069</v>
      </c>
      <c r="H27" s="117" t="s">
        <v>953</v>
      </c>
      <c r="I27" s="165" t="s">
        <v>51</v>
      </c>
      <c r="J27" s="166" t="s">
        <v>1996</v>
      </c>
      <c r="K27" s="167" t="s">
        <v>1053</v>
      </c>
      <c r="L27" s="168">
        <v>41054</v>
      </c>
      <c r="M27" s="169" t="s">
        <v>988</v>
      </c>
      <c r="N27" s="170"/>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6"/>
      <c r="HQ27" s="126"/>
      <c r="HR27" s="126"/>
      <c r="HS27" s="126"/>
      <c r="HT27" s="126"/>
      <c r="HU27" s="126"/>
      <c r="HV27" s="126"/>
    </row>
    <row r="28" s="62" customFormat="1" ht="75.95" customHeight="1" outlineLevel="1" spans="1:230">
      <c r="A28" s="79">
        <v>15</v>
      </c>
      <c r="B28" s="100" t="s">
        <v>2127</v>
      </c>
      <c r="C28" s="90" t="s">
        <v>1136</v>
      </c>
      <c r="D28" s="90" t="s">
        <v>865</v>
      </c>
      <c r="E28" s="90" t="s">
        <v>866</v>
      </c>
      <c r="F28" s="90" t="s">
        <v>793</v>
      </c>
      <c r="G28" s="89" t="s">
        <v>2128</v>
      </c>
      <c r="H28" s="90" t="s">
        <v>953</v>
      </c>
      <c r="I28" s="90" t="s">
        <v>51</v>
      </c>
      <c r="J28" s="120" t="s">
        <v>2129</v>
      </c>
      <c r="K28" s="150" t="s">
        <v>1212</v>
      </c>
      <c r="L28" s="79">
        <v>446920</v>
      </c>
      <c r="M28" s="171" t="s">
        <v>2130</v>
      </c>
      <c r="N28" s="172"/>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c r="DL28" s="153"/>
      <c r="DM28" s="153"/>
      <c r="DN28" s="153"/>
      <c r="DO28" s="153"/>
      <c r="DP28" s="153"/>
      <c r="DQ28" s="153"/>
      <c r="DR28" s="153"/>
      <c r="DS28" s="153"/>
      <c r="DT28" s="153"/>
      <c r="DU28" s="153"/>
      <c r="DV28" s="153"/>
      <c r="DW28" s="153"/>
      <c r="DX28" s="153"/>
      <c r="DY28" s="153"/>
      <c r="DZ28" s="153"/>
      <c r="EA28" s="153"/>
      <c r="EB28" s="153"/>
      <c r="EC28" s="153"/>
      <c r="ED28" s="153"/>
      <c r="EE28" s="153"/>
      <c r="EF28" s="153"/>
      <c r="EG28" s="153"/>
      <c r="EH28" s="153"/>
      <c r="EI28" s="153"/>
      <c r="EJ28" s="153"/>
      <c r="EK28" s="153"/>
      <c r="EL28" s="153"/>
      <c r="EM28" s="153"/>
      <c r="EN28" s="153"/>
      <c r="EO28" s="153"/>
      <c r="EP28" s="153"/>
      <c r="EQ28" s="153"/>
      <c r="ER28" s="153"/>
      <c r="ES28" s="153"/>
      <c r="ET28" s="153"/>
      <c r="EU28" s="153"/>
      <c r="EV28" s="153"/>
      <c r="EW28" s="153"/>
      <c r="EX28" s="153"/>
      <c r="EY28" s="153"/>
      <c r="EZ28" s="153"/>
      <c r="FA28" s="153"/>
      <c r="FB28" s="153"/>
      <c r="FC28" s="153"/>
      <c r="FD28" s="153"/>
      <c r="FE28" s="153"/>
      <c r="FF28" s="153"/>
      <c r="FG28" s="153"/>
      <c r="FH28" s="153"/>
      <c r="FI28" s="153"/>
      <c r="FJ28" s="153"/>
      <c r="FK28" s="153"/>
      <c r="FL28" s="153"/>
      <c r="FM28" s="153"/>
      <c r="FN28" s="153"/>
      <c r="FO28" s="153"/>
      <c r="FP28" s="153"/>
      <c r="FQ28" s="153"/>
      <c r="FR28" s="153"/>
      <c r="FS28" s="153"/>
      <c r="FT28" s="153"/>
      <c r="FU28" s="153"/>
      <c r="FV28" s="153"/>
      <c r="FW28" s="153"/>
      <c r="FX28" s="153"/>
      <c r="FY28" s="153"/>
      <c r="FZ28" s="153"/>
      <c r="GA28" s="153"/>
      <c r="GB28" s="153"/>
      <c r="GC28" s="153"/>
      <c r="GD28" s="153"/>
      <c r="GE28" s="153"/>
      <c r="GF28" s="153"/>
      <c r="GG28" s="153"/>
      <c r="GH28" s="153"/>
      <c r="GI28" s="153"/>
      <c r="GJ28" s="153"/>
      <c r="GK28" s="153"/>
      <c r="GL28" s="153"/>
      <c r="GM28" s="153"/>
      <c r="GN28" s="153"/>
      <c r="GO28" s="153"/>
      <c r="GP28" s="153"/>
      <c r="GQ28" s="153"/>
      <c r="GR28" s="153"/>
      <c r="GS28" s="153"/>
      <c r="GT28" s="153"/>
      <c r="GU28" s="153"/>
      <c r="GV28" s="153"/>
      <c r="GW28" s="153"/>
      <c r="GX28" s="153"/>
      <c r="GY28" s="153"/>
      <c r="GZ28" s="153"/>
      <c r="HA28" s="153"/>
      <c r="HB28" s="153"/>
      <c r="HC28" s="153"/>
      <c r="HD28" s="153"/>
      <c r="HE28" s="153"/>
      <c r="HF28" s="153"/>
      <c r="HG28" s="153"/>
      <c r="HH28" s="153"/>
      <c r="HI28" s="153"/>
      <c r="HJ28" s="153"/>
      <c r="HK28" s="153"/>
      <c r="HL28" s="153"/>
      <c r="HM28" s="153"/>
      <c r="HN28" s="153"/>
      <c r="HO28" s="153"/>
      <c r="HP28" s="176"/>
      <c r="HQ28" s="176"/>
      <c r="HR28" s="176"/>
      <c r="HS28" s="176"/>
      <c r="HT28" s="176"/>
      <c r="HU28" s="176"/>
      <c r="HV28" s="176"/>
    </row>
    <row r="29" s="59" customFormat="1" ht="45" customHeight="1" spans="1:229">
      <c r="A29" s="108" t="s">
        <v>2131</v>
      </c>
      <c r="B29" s="110"/>
      <c r="C29" s="110"/>
      <c r="D29" s="110"/>
      <c r="E29" s="110"/>
      <c r="F29" s="110"/>
      <c r="G29" s="110"/>
      <c r="H29" s="111"/>
      <c r="I29" s="111"/>
      <c r="J29" s="110"/>
      <c r="K29" s="134"/>
      <c r="L29" s="134">
        <f>SUM(L30:L33)</f>
        <v>34168.5</v>
      </c>
      <c r="M29" s="135"/>
      <c r="N29" s="158"/>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6"/>
      <c r="HP29" s="126"/>
      <c r="HQ29" s="126"/>
      <c r="HR29" s="126"/>
      <c r="HS29" s="126"/>
      <c r="HT29" s="126"/>
      <c r="HU29" s="126"/>
    </row>
    <row r="30" s="59" customFormat="1" ht="92.1" customHeight="1" outlineLevel="1" spans="1:197">
      <c r="A30" s="119">
        <v>16</v>
      </c>
      <c r="B30" s="120" t="s">
        <v>2132</v>
      </c>
      <c r="C30" s="121" t="s">
        <v>440</v>
      </c>
      <c r="D30" s="89" t="s">
        <v>441</v>
      </c>
      <c r="E30" s="88" t="s">
        <v>442</v>
      </c>
      <c r="F30" s="89" t="s">
        <v>505</v>
      </c>
      <c r="G30" s="89" t="s">
        <v>49</v>
      </c>
      <c r="H30" s="122" t="s">
        <v>2133</v>
      </c>
      <c r="I30" s="89" t="s">
        <v>31</v>
      </c>
      <c r="J30" s="120" t="s">
        <v>2134</v>
      </c>
      <c r="K30" s="173" t="s">
        <v>955</v>
      </c>
      <c r="L30" s="151">
        <v>11600</v>
      </c>
      <c r="M30" s="88" t="s">
        <v>974</v>
      </c>
      <c r="N30" s="174"/>
      <c r="O30" s="129"/>
      <c r="P30" s="129"/>
      <c r="Q30" s="129"/>
      <c r="R30" s="129"/>
      <c r="S30" s="175"/>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6"/>
      <c r="GJ30" s="126"/>
      <c r="GK30" s="126"/>
      <c r="GL30" s="126"/>
      <c r="GM30" s="126"/>
      <c r="GN30" s="126"/>
      <c r="GO30" s="126"/>
    </row>
    <row r="31" s="59" customFormat="1" ht="92.1" customHeight="1" outlineLevel="1" spans="1:197">
      <c r="A31" s="119">
        <v>17</v>
      </c>
      <c r="B31" s="120" t="s">
        <v>2135</v>
      </c>
      <c r="C31" s="121" t="s">
        <v>440</v>
      </c>
      <c r="D31" s="89" t="s">
        <v>441</v>
      </c>
      <c r="E31" s="88" t="s">
        <v>442</v>
      </c>
      <c r="F31" s="89" t="s">
        <v>505</v>
      </c>
      <c r="G31" s="89" t="s">
        <v>978</v>
      </c>
      <c r="H31" s="123" t="s">
        <v>2133</v>
      </c>
      <c r="I31" s="89" t="s">
        <v>31</v>
      </c>
      <c r="J31" s="120" t="s">
        <v>2136</v>
      </c>
      <c r="K31" s="173" t="s">
        <v>955</v>
      </c>
      <c r="L31" s="151">
        <v>3000</v>
      </c>
      <c r="M31" s="88" t="s">
        <v>974</v>
      </c>
      <c r="N31" s="174"/>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6"/>
      <c r="GJ31" s="126"/>
      <c r="GK31" s="126"/>
      <c r="GL31" s="126"/>
      <c r="GM31" s="126"/>
      <c r="GN31" s="126"/>
      <c r="GO31" s="126"/>
    </row>
    <row r="32" s="59" customFormat="1" ht="92.1" customHeight="1" outlineLevel="1" spans="1:197">
      <c r="A32" s="119">
        <v>18</v>
      </c>
      <c r="B32" s="120" t="s">
        <v>2137</v>
      </c>
      <c r="C32" s="121" t="s">
        <v>440</v>
      </c>
      <c r="D32" s="89" t="s">
        <v>441</v>
      </c>
      <c r="E32" s="88" t="s">
        <v>442</v>
      </c>
      <c r="F32" s="89" t="s">
        <v>505</v>
      </c>
      <c r="G32" s="89" t="s">
        <v>744</v>
      </c>
      <c r="H32" s="88" t="s">
        <v>2133</v>
      </c>
      <c r="I32" s="89" t="s">
        <v>31</v>
      </c>
      <c r="J32" s="120" t="s">
        <v>2138</v>
      </c>
      <c r="K32" s="173" t="s">
        <v>955</v>
      </c>
      <c r="L32" s="151">
        <v>3800</v>
      </c>
      <c r="M32" s="88" t="s">
        <v>974</v>
      </c>
      <c r="N32" s="174"/>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6"/>
      <c r="GJ32" s="126"/>
      <c r="GK32" s="126"/>
      <c r="GL32" s="126"/>
      <c r="GM32" s="126"/>
      <c r="GN32" s="126"/>
      <c r="GO32" s="126"/>
    </row>
    <row r="33" s="59" customFormat="1" ht="92.1" customHeight="1" outlineLevel="1" spans="1:197">
      <c r="A33" s="119">
        <v>19</v>
      </c>
      <c r="B33" s="120" t="s">
        <v>2139</v>
      </c>
      <c r="C33" s="121" t="s">
        <v>440</v>
      </c>
      <c r="D33" s="89" t="s">
        <v>441</v>
      </c>
      <c r="E33" s="88" t="s">
        <v>442</v>
      </c>
      <c r="F33" s="89" t="s">
        <v>505</v>
      </c>
      <c r="G33" s="89" t="s">
        <v>175</v>
      </c>
      <c r="H33" s="88" t="s">
        <v>2133</v>
      </c>
      <c r="I33" s="89" t="s">
        <v>31</v>
      </c>
      <c r="J33" s="120" t="s">
        <v>2140</v>
      </c>
      <c r="K33" s="173" t="s">
        <v>1212</v>
      </c>
      <c r="L33" s="151">
        <v>15768.5</v>
      </c>
      <c r="M33" s="88" t="s">
        <v>974</v>
      </c>
      <c r="N33" s="174"/>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6"/>
      <c r="GJ33" s="126"/>
      <c r="GK33" s="126"/>
      <c r="GL33" s="126"/>
      <c r="GM33" s="126"/>
      <c r="GN33" s="126"/>
      <c r="GO33" s="126"/>
    </row>
  </sheetData>
  <mergeCells count="25">
    <mergeCell ref="A1:M1"/>
    <mergeCell ref="A2:N2"/>
    <mergeCell ref="A3:N3"/>
    <mergeCell ref="A7:J7"/>
    <mergeCell ref="A8:J8"/>
    <mergeCell ref="A11:J11"/>
    <mergeCell ref="A13:J13"/>
    <mergeCell ref="A15:J15"/>
    <mergeCell ref="A17:J17"/>
    <mergeCell ref="A24:J24"/>
    <mergeCell ref="A29:J29"/>
    <mergeCell ref="A4:A6"/>
    <mergeCell ref="B4:B6"/>
    <mergeCell ref="C4:C6"/>
    <mergeCell ref="D4:D6"/>
    <mergeCell ref="E4:E6"/>
    <mergeCell ref="F4:F6"/>
    <mergeCell ref="G4:G6"/>
    <mergeCell ref="H4:H6"/>
    <mergeCell ref="I4:I6"/>
    <mergeCell ref="J4:J6"/>
    <mergeCell ref="K4:K6"/>
    <mergeCell ref="L4:L6"/>
    <mergeCell ref="M4:M6"/>
    <mergeCell ref="N4:N6"/>
  </mergeCells>
  <conditionalFormatting sqref="B16">
    <cfRule type="duplicateValues" dxfId="1" priority="29"/>
  </conditionalFormatting>
  <conditionalFormatting sqref="B27">
    <cfRule type="duplicateValues" dxfId="1" priority="1"/>
  </conditionalFormatting>
  <conditionalFormatting sqref="C30">
    <cfRule type="duplicateValues" dxfId="1" priority="26"/>
  </conditionalFormatting>
  <conditionalFormatting sqref="C31">
    <cfRule type="duplicateValues" dxfId="1" priority="22"/>
  </conditionalFormatting>
  <conditionalFormatting sqref="C32">
    <cfRule type="duplicateValues" dxfId="1" priority="21"/>
  </conditionalFormatting>
  <conditionalFormatting sqref="B33">
    <cfRule type="duplicateValues" dxfId="0" priority="18"/>
  </conditionalFormatting>
  <conditionalFormatting sqref="C33">
    <cfRule type="duplicateValues" dxfId="1" priority="3"/>
  </conditionalFormatting>
  <conditionalFormatting sqref="G33">
    <cfRule type="duplicateValues" dxfId="1" priority="12"/>
  </conditionalFormatting>
  <conditionalFormatting sqref="J33">
    <cfRule type="duplicateValues" dxfId="1" priority="15"/>
  </conditionalFormatting>
  <conditionalFormatting sqref="L33">
    <cfRule type="duplicateValues" dxfId="1" priority="6"/>
  </conditionalFormatting>
  <conditionalFormatting sqref="B30:B32">
    <cfRule type="duplicateValues" dxfId="0" priority="28"/>
  </conditionalFormatting>
  <conditionalFormatting sqref="G30:G32">
    <cfRule type="duplicateValues" dxfId="1" priority="25"/>
  </conditionalFormatting>
  <conditionalFormatting sqref="J30:J32">
    <cfRule type="duplicateValues" dxfId="1" priority="27"/>
  </conditionalFormatting>
  <conditionalFormatting sqref="L30:L32">
    <cfRule type="duplicateValues" dxfId="1" priority="23"/>
  </conditionalFormatting>
  <dataValidations count="1">
    <dataValidation allowBlank="1" showInputMessage="1" showErrorMessage="1" sqref="K30:K32"/>
  </dataValidations>
  <printOptions horizontalCentered="1"/>
  <pageMargins left="0.161111111111111" right="0.161111111111111" top="0.802777777777778" bottom="0.802777777777778" header="0.5" footer="0.5"/>
  <pageSetup paperSize="9" scale="53"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94"/>
  <sheetViews>
    <sheetView zoomScale="40" zoomScaleNormal="40" workbookViewId="0">
      <selection activeCell="A2" sqref="A2:O2"/>
    </sheetView>
  </sheetViews>
  <sheetFormatPr defaultColWidth="9" defaultRowHeight="13.8"/>
  <cols>
    <col min="1" max="1" width="10.8796296296296" style="4" customWidth="1"/>
    <col min="2" max="2" width="54.1296296296296" style="4" customWidth="1"/>
    <col min="3" max="4" width="23.75" style="4" customWidth="1"/>
    <col min="5" max="5" width="14.3796296296296" style="4" customWidth="1"/>
    <col min="6" max="6" width="14" style="4" customWidth="1"/>
    <col min="7" max="7" width="19.6296296296296" style="4" customWidth="1"/>
    <col min="8" max="8" width="13.75" style="4" customWidth="1"/>
    <col min="9" max="9" width="12.1296296296296" style="4" customWidth="1"/>
    <col min="10" max="10" width="116.62962962963" style="4" customWidth="1"/>
    <col min="11" max="11" width="21.6296296296296" style="4" customWidth="1"/>
    <col min="12" max="12" width="18.3796296296296" style="4" customWidth="1"/>
    <col min="13" max="13" width="16.25" style="4" customWidth="1"/>
    <col min="14" max="14" width="41.8796296296296" style="6" customWidth="1"/>
    <col min="15" max="15" width="14.1296296296296" style="4" customWidth="1"/>
    <col min="16" max="16384" width="9" style="4"/>
  </cols>
  <sheetData>
    <row r="1" s="1" customFormat="1" ht="39.95" customHeight="1" spans="1:15">
      <c r="A1" s="7" t="s">
        <v>2141</v>
      </c>
      <c r="C1" s="3"/>
      <c r="G1" s="3"/>
      <c r="K1" s="3"/>
      <c r="L1" s="3"/>
      <c r="O1" s="3"/>
    </row>
    <row r="2" s="2" customFormat="1" ht="81.95" customHeight="1" spans="1:15">
      <c r="A2" s="8" t="s">
        <v>2142</v>
      </c>
      <c r="B2" s="9"/>
      <c r="C2" s="10"/>
      <c r="D2" s="10"/>
      <c r="E2" s="10"/>
      <c r="F2" s="10"/>
      <c r="G2" s="10"/>
      <c r="H2" s="10"/>
      <c r="I2" s="10"/>
      <c r="J2" s="9"/>
      <c r="K2" s="10"/>
      <c r="L2" s="10"/>
      <c r="M2" s="10"/>
      <c r="N2" s="9"/>
      <c r="O2" s="10"/>
    </row>
    <row r="3" s="2" customFormat="1" ht="27" customHeight="1" spans="1:15">
      <c r="A3" s="11" t="s">
        <v>2143</v>
      </c>
      <c r="B3" s="12"/>
      <c r="C3" s="13"/>
      <c r="D3" s="13"/>
      <c r="E3" s="13"/>
      <c r="F3" s="13"/>
      <c r="G3" s="13"/>
      <c r="H3" s="13"/>
      <c r="I3" s="13"/>
      <c r="J3" s="12"/>
      <c r="K3" s="13"/>
      <c r="L3" s="13"/>
      <c r="M3" s="13"/>
      <c r="N3" s="12"/>
      <c r="O3" s="13"/>
    </row>
    <row r="4" s="2" customFormat="1" ht="60" customHeight="1" spans="1:15">
      <c r="A4" s="13" t="s">
        <v>2144</v>
      </c>
      <c r="B4" s="13" t="s">
        <v>2145</v>
      </c>
      <c r="C4" s="13" t="s">
        <v>2146</v>
      </c>
      <c r="D4" s="13" t="s">
        <v>2147</v>
      </c>
      <c r="E4" s="13" t="s">
        <v>2148</v>
      </c>
      <c r="F4" s="13" t="s">
        <v>2149</v>
      </c>
      <c r="G4" s="13" t="s">
        <v>2150</v>
      </c>
      <c r="H4" s="13" t="s">
        <v>2151</v>
      </c>
      <c r="I4" s="13" t="s">
        <v>2152</v>
      </c>
      <c r="J4" s="13" t="s">
        <v>2153</v>
      </c>
      <c r="K4" s="13" t="s">
        <v>2154</v>
      </c>
      <c r="L4" s="13" t="s">
        <v>2155</v>
      </c>
      <c r="M4" s="13" t="s">
        <v>2156</v>
      </c>
      <c r="N4" s="13" t="s">
        <v>2157</v>
      </c>
      <c r="O4" s="36" t="s">
        <v>30</v>
      </c>
    </row>
    <row r="5" s="2" customFormat="1" ht="41.1" customHeight="1" spans="1:15">
      <c r="A5" s="13"/>
      <c r="B5" s="13"/>
      <c r="C5" s="13"/>
      <c r="D5" s="13"/>
      <c r="E5" s="13"/>
      <c r="F5" s="13"/>
      <c r="G5" s="13"/>
      <c r="H5" s="13"/>
      <c r="I5" s="13"/>
      <c r="J5" s="13"/>
      <c r="K5" s="13"/>
      <c r="L5" s="13"/>
      <c r="M5" s="13"/>
      <c r="N5" s="13"/>
      <c r="O5" s="13"/>
    </row>
    <row r="6" s="2" customFormat="1" ht="114" customHeight="1" spans="1:15">
      <c r="A6" s="13"/>
      <c r="B6" s="13"/>
      <c r="C6" s="13"/>
      <c r="D6" s="13"/>
      <c r="E6" s="13"/>
      <c r="F6" s="13"/>
      <c r="G6" s="13"/>
      <c r="H6" s="13"/>
      <c r="I6" s="13"/>
      <c r="J6" s="13"/>
      <c r="K6" s="13"/>
      <c r="L6" s="13"/>
      <c r="M6" s="13"/>
      <c r="N6" s="13"/>
      <c r="O6" s="13"/>
    </row>
    <row r="7" s="2" customFormat="1" ht="120.95" customHeight="1" spans="1:15">
      <c r="A7" s="14" t="s">
        <v>2158</v>
      </c>
      <c r="B7" s="14"/>
      <c r="C7" s="15"/>
      <c r="D7" s="15"/>
      <c r="E7" s="15"/>
      <c r="F7" s="15"/>
      <c r="G7" s="15"/>
      <c r="H7" s="15"/>
      <c r="I7" s="15"/>
      <c r="J7" s="14"/>
      <c r="K7" s="15"/>
      <c r="L7" s="13">
        <f>L8+L12+L14+L16+L18+L21+L25+L28+L31+L34+L36+L39+L42+L45+L48+L51+L53+L56+L59+L62+L65+L70+L72+L74+L77+L79+L82+L84+L87+L89+L92</f>
        <v>3807936.23</v>
      </c>
      <c r="M7" s="13">
        <f>M8+M12+M14+M16+M18+M21+M25+M28+M31+M34+M36+M39+M42+M45+M48+M51+M53+M56+M59+M62+M65+M70+M72+M74+M77+M79+M82+M84+M87+M89+M92</f>
        <v>834170.54</v>
      </c>
      <c r="N7" s="12"/>
      <c r="O7" s="13"/>
    </row>
    <row r="8" s="2" customFormat="1" ht="65.1" customHeight="1" spans="1:15">
      <c r="A8" s="16" t="s">
        <v>2159</v>
      </c>
      <c r="B8" s="17"/>
      <c r="C8" s="17"/>
      <c r="D8" s="17"/>
      <c r="E8" s="17"/>
      <c r="F8" s="17"/>
      <c r="G8" s="17"/>
      <c r="H8" s="17"/>
      <c r="I8" s="17"/>
      <c r="J8" s="37"/>
      <c r="K8" s="38"/>
      <c r="L8" s="39">
        <f>SUM(L9:L11)</f>
        <v>386947.94</v>
      </c>
      <c r="M8" s="39">
        <f>SUM(M9:M11)</f>
        <v>88324</v>
      </c>
      <c r="N8" s="40"/>
      <c r="O8" s="39"/>
    </row>
    <row r="9" s="3" customFormat="1" ht="321.95" customHeight="1" outlineLevel="1" spans="1:15">
      <c r="A9" s="13">
        <v>1</v>
      </c>
      <c r="B9" s="12" t="s">
        <v>2160</v>
      </c>
      <c r="C9" s="13" t="s">
        <v>2161</v>
      </c>
      <c r="D9" s="13" t="s">
        <v>2162</v>
      </c>
      <c r="E9" s="18" t="s">
        <v>2163</v>
      </c>
      <c r="F9" s="18" t="s">
        <v>2164</v>
      </c>
      <c r="G9" s="13" t="s">
        <v>2165</v>
      </c>
      <c r="H9" s="13" t="s">
        <v>2166</v>
      </c>
      <c r="I9" s="13" t="s">
        <v>2167</v>
      </c>
      <c r="J9" s="12" t="s">
        <v>2168</v>
      </c>
      <c r="K9" s="13" t="s">
        <v>218</v>
      </c>
      <c r="L9" s="41">
        <v>227747.94</v>
      </c>
      <c r="M9" s="41">
        <v>68324</v>
      </c>
      <c r="N9" s="42" t="s">
        <v>2169</v>
      </c>
      <c r="O9" s="27"/>
    </row>
    <row r="10" s="3" customFormat="1" ht="120.95" customHeight="1" outlineLevel="1" spans="1:15">
      <c r="A10" s="13">
        <v>2</v>
      </c>
      <c r="B10" s="12" t="s">
        <v>2170</v>
      </c>
      <c r="C10" s="13" t="s">
        <v>2171</v>
      </c>
      <c r="D10" s="13" t="s">
        <v>2172</v>
      </c>
      <c r="E10" s="18" t="s">
        <v>2173</v>
      </c>
      <c r="F10" s="18" t="s">
        <v>2174</v>
      </c>
      <c r="G10" s="13" t="s">
        <v>2175</v>
      </c>
      <c r="H10" s="13" t="s">
        <v>2176</v>
      </c>
      <c r="I10" s="13" t="s">
        <v>2167</v>
      </c>
      <c r="J10" s="12" t="s">
        <v>2177</v>
      </c>
      <c r="K10" s="13" t="s">
        <v>955</v>
      </c>
      <c r="L10" s="41">
        <v>59200</v>
      </c>
      <c r="M10" s="41">
        <v>20000</v>
      </c>
      <c r="N10" s="42" t="s">
        <v>2178</v>
      </c>
      <c r="O10" s="27"/>
    </row>
    <row r="11" s="3" customFormat="1" ht="135.95" customHeight="1" outlineLevel="1" spans="1:15">
      <c r="A11" s="13">
        <v>3</v>
      </c>
      <c r="B11" s="12" t="s">
        <v>2179</v>
      </c>
      <c r="C11" s="13" t="s">
        <v>2180</v>
      </c>
      <c r="D11" s="13" t="s">
        <v>2181</v>
      </c>
      <c r="E11" s="18" t="s">
        <v>2182</v>
      </c>
      <c r="F11" s="18" t="s">
        <v>2174</v>
      </c>
      <c r="G11" s="13" t="s">
        <v>2175</v>
      </c>
      <c r="H11" s="13" t="s">
        <v>2183</v>
      </c>
      <c r="I11" s="13" t="s">
        <v>2167</v>
      </c>
      <c r="J11" s="12" t="s">
        <v>2184</v>
      </c>
      <c r="K11" s="13" t="s">
        <v>1583</v>
      </c>
      <c r="L11" s="41">
        <v>100000</v>
      </c>
      <c r="M11" s="41"/>
      <c r="N11" s="41" t="s">
        <v>2185</v>
      </c>
      <c r="O11" s="27"/>
    </row>
    <row r="12" s="2" customFormat="1" ht="65.1" customHeight="1" spans="1:15">
      <c r="A12" s="19" t="s">
        <v>2186</v>
      </c>
      <c r="B12" s="17"/>
      <c r="C12" s="17"/>
      <c r="D12" s="17"/>
      <c r="E12" s="17"/>
      <c r="F12" s="17"/>
      <c r="G12" s="17"/>
      <c r="H12" s="17"/>
      <c r="I12" s="17"/>
      <c r="J12" s="37"/>
      <c r="K12" s="38"/>
      <c r="L12" s="39">
        <f>SUM(L13:L13)</f>
        <v>17000</v>
      </c>
      <c r="M12" s="39">
        <f>SUM(M13:M13)</f>
        <v>0</v>
      </c>
      <c r="N12" s="40"/>
      <c r="O12" s="39"/>
    </row>
    <row r="13" s="2" customFormat="1" ht="129.95" customHeight="1" outlineLevel="1" spans="1:15">
      <c r="A13" s="13">
        <v>4</v>
      </c>
      <c r="B13" s="12" t="s">
        <v>2187</v>
      </c>
      <c r="C13" s="13" t="s">
        <v>2188</v>
      </c>
      <c r="D13" s="13" t="s">
        <v>2189</v>
      </c>
      <c r="E13" s="20" t="s">
        <v>2190</v>
      </c>
      <c r="F13" s="13" t="s">
        <v>2191</v>
      </c>
      <c r="G13" s="18" t="s">
        <v>2192</v>
      </c>
      <c r="H13" s="13" t="s">
        <v>2166</v>
      </c>
      <c r="I13" s="18" t="s">
        <v>2193</v>
      </c>
      <c r="J13" s="12" t="s">
        <v>2194</v>
      </c>
      <c r="K13" s="18" t="s">
        <v>108</v>
      </c>
      <c r="L13" s="13">
        <v>17000</v>
      </c>
      <c r="M13" s="13"/>
      <c r="N13" s="26"/>
      <c r="O13" s="13"/>
    </row>
    <row r="14" s="2" customFormat="1" ht="65.1" customHeight="1" spans="1:15">
      <c r="A14" s="19" t="s">
        <v>2195</v>
      </c>
      <c r="B14" s="17"/>
      <c r="C14" s="17"/>
      <c r="D14" s="17"/>
      <c r="E14" s="17"/>
      <c r="F14" s="17"/>
      <c r="G14" s="17"/>
      <c r="H14" s="17"/>
      <c r="I14" s="17"/>
      <c r="J14" s="37"/>
      <c r="K14" s="38"/>
      <c r="L14" s="39">
        <f>SUM(L15)</f>
        <v>985</v>
      </c>
      <c r="M14" s="39">
        <f>SUM(M15)</f>
        <v>385</v>
      </c>
      <c r="N14" s="40"/>
      <c r="O14" s="39"/>
    </row>
    <row r="15" s="3" customFormat="1" ht="180" customHeight="1" outlineLevel="1" spans="1:15">
      <c r="A15" s="13">
        <v>5</v>
      </c>
      <c r="B15" s="12" t="s">
        <v>2196</v>
      </c>
      <c r="C15" s="20" t="s">
        <v>477</v>
      </c>
      <c r="D15" s="18" t="s">
        <v>2197</v>
      </c>
      <c r="E15" s="21" t="s">
        <v>2198</v>
      </c>
      <c r="F15" s="18" t="s">
        <v>2199</v>
      </c>
      <c r="G15" s="18" t="s">
        <v>2200</v>
      </c>
      <c r="H15" s="18" t="s">
        <v>2166</v>
      </c>
      <c r="I15" s="18" t="s">
        <v>2193</v>
      </c>
      <c r="J15" s="43" t="s">
        <v>2201</v>
      </c>
      <c r="K15" s="13" t="s">
        <v>70</v>
      </c>
      <c r="L15" s="41">
        <v>985</v>
      </c>
      <c r="M15" s="41">
        <v>385</v>
      </c>
      <c r="N15" s="26" t="s">
        <v>2202</v>
      </c>
      <c r="O15" s="27"/>
    </row>
    <row r="16" s="2" customFormat="1" ht="65.1" customHeight="1" spans="1:15">
      <c r="A16" s="16" t="s">
        <v>2203</v>
      </c>
      <c r="B16" s="17"/>
      <c r="C16" s="17"/>
      <c r="D16" s="17"/>
      <c r="E16" s="17"/>
      <c r="F16" s="17"/>
      <c r="G16" s="17"/>
      <c r="H16" s="17"/>
      <c r="I16" s="17"/>
      <c r="J16" s="37"/>
      <c r="K16" s="38"/>
      <c r="L16" s="39">
        <f>SUM(L17:L17)</f>
        <v>63000</v>
      </c>
      <c r="M16" s="39">
        <f>SUM(M17:M17)</f>
        <v>5000</v>
      </c>
      <c r="N16" s="40"/>
      <c r="O16" s="39"/>
    </row>
    <row r="17" s="3" customFormat="1" ht="174" customHeight="1" outlineLevel="1" spans="1:15">
      <c r="A17" s="13">
        <v>6</v>
      </c>
      <c r="B17" s="12" t="s">
        <v>2204</v>
      </c>
      <c r="C17" s="18" t="s">
        <v>2205</v>
      </c>
      <c r="D17" s="18" t="s">
        <v>2172</v>
      </c>
      <c r="E17" s="21" t="s">
        <v>2206</v>
      </c>
      <c r="F17" s="18" t="s">
        <v>2207</v>
      </c>
      <c r="G17" s="18" t="s">
        <v>2208</v>
      </c>
      <c r="H17" s="18" t="s">
        <v>2176</v>
      </c>
      <c r="I17" s="18" t="s">
        <v>2167</v>
      </c>
      <c r="J17" s="43" t="s">
        <v>2209</v>
      </c>
      <c r="K17" s="13" t="s">
        <v>955</v>
      </c>
      <c r="L17" s="41">
        <v>63000</v>
      </c>
      <c r="M17" s="41">
        <v>5000</v>
      </c>
      <c r="N17" s="26" t="s">
        <v>2210</v>
      </c>
      <c r="O17" s="27"/>
    </row>
    <row r="18" s="2" customFormat="1" ht="65.1" customHeight="1" spans="1:15">
      <c r="A18" s="19" t="s">
        <v>2211</v>
      </c>
      <c r="B18" s="17"/>
      <c r="C18" s="17"/>
      <c r="D18" s="17"/>
      <c r="E18" s="17"/>
      <c r="F18" s="17"/>
      <c r="G18" s="17"/>
      <c r="H18" s="17"/>
      <c r="I18" s="17"/>
      <c r="J18" s="37"/>
      <c r="K18" s="38"/>
      <c r="L18" s="39">
        <f>SUM(L19:L20)</f>
        <v>195000</v>
      </c>
      <c r="M18" s="39">
        <f>SUM(M19:M20)</f>
        <v>65000</v>
      </c>
      <c r="N18" s="40"/>
      <c r="O18" s="39"/>
    </row>
    <row r="19" s="3" customFormat="1" ht="135.95" customHeight="1" outlineLevel="1" spans="1:15">
      <c r="A19" s="13">
        <v>7</v>
      </c>
      <c r="B19" s="22" t="s">
        <v>2212</v>
      </c>
      <c r="C19" s="23" t="s">
        <v>2213</v>
      </c>
      <c r="D19" s="24" t="s">
        <v>760</v>
      </c>
      <c r="E19" s="18" t="s">
        <v>2214</v>
      </c>
      <c r="F19" s="18" t="s">
        <v>2215</v>
      </c>
      <c r="G19" s="18" t="s">
        <v>2216</v>
      </c>
      <c r="H19" s="13" t="s">
        <v>2166</v>
      </c>
      <c r="I19" s="18" t="s">
        <v>2193</v>
      </c>
      <c r="J19" s="28" t="s">
        <v>2217</v>
      </c>
      <c r="K19" s="18" t="s">
        <v>70</v>
      </c>
      <c r="L19" s="41">
        <v>65000</v>
      </c>
      <c r="M19" s="41">
        <v>45000</v>
      </c>
      <c r="N19" s="26" t="s">
        <v>2202</v>
      </c>
      <c r="O19" s="13"/>
    </row>
    <row r="20" ht="155.1" customHeight="1" outlineLevel="1" spans="1:238">
      <c r="A20" s="13">
        <v>8</v>
      </c>
      <c r="B20" s="22" t="s">
        <v>2218</v>
      </c>
      <c r="C20" s="23" t="s">
        <v>2213</v>
      </c>
      <c r="D20" s="24" t="s">
        <v>760</v>
      </c>
      <c r="E20" s="18" t="s">
        <v>2214</v>
      </c>
      <c r="F20" s="18" t="s">
        <v>2215</v>
      </c>
      <c r="G20" s="18" t="s">
        <v>2216</v>
      </c>
      <c r="H20" s="18" t="s">
        <v>2166</v>
      </c>
      <c r="I20" s="18" t="s">
        <v>2193</v>
      </c>
      <c r="J20" s="28" t="s">
        <v>2219</v>
      </c>
      <c r="K20" s="18" t="s">
        <v>160</v>
      </c>
      <c r="L20" s="13">
        <v>130000</v>
      </c>
      <c r="M20" s="13">
        <v>20000</v>
      </c>
      <c r="N20" s="26" t="s">
        <v>2202</v>
      </c>
      <c r="O20" s="13"/>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2" customFormat="1" ht="65.1" customHeight="1" spans="1:15">
      <c r="A21" s="25" t="s">
        <v>2220</v>
      </c>
      <c r="B21" s="25"/>
      <c r="C21" s="25"/>
      <c r="D21" s="25"/>
      <c r="E21" s="25"/>
      <c r="F21" s="25"/>
      <c r="G21" s="25"/>
      <c r="H21" s="25"/>
      <c r="I21" s="25"/>
      <c r="J21" s="25"/>
      <c r="K21" s="38"/>
      <c r="L21" s="39">
        <f>SUM(L22:L24)</f>
        <v>47000</v>
      </c>
      <c r="M21" s="39">
        <f>SUM(M22:M24)</f>
        <v>13000</v>
      </c>
      <c r="N21" s="40"/>
      <c r="O21" s="39"/>
    </row>
    <row r="22" s="3" customFormat="1" ht="176.1" customHeight="1" outlineLevel="1" spans="1:238">
      <c r="A22" s="13">
        <v>9</v>
      </c>
      <c r="B22" s="26" t="s">
        <v>2221</v>
      </c>
      <c r="C22" s="27" t="s">
        <v>2222</v>
      </c>
      <c r="D22" s="27" t="s">
        <v>2223</v>
      </c>
      <c r="E22" s="18" t="s">
        <v>2224</v>
      </c>
      <c r="F22" s="27" t="s">
        <v>2225</v>
      </c>
      <c r="G22" s="18" t="s">
        <v>2226</v>
      </c>
      <c r="H22" s="13" t="s">
        <v>2183</v>
      </c>
      <c r="I22" s="27" t="s">
        <v>2193</v>
      </c>
      <c r="J22" s="44" t="s">
        <v>2227</v>
      </c>
      <c r="K22" s="27">
        <v>2025</v>
      </c>
      <c r="L22" s="13">
        <v>2000</v>
      </c>
      <c r="M22" s="13"/>
      <c r="N22" s="42" t="s">
        <v>1577</v>
      </c>
      <c r="O22" s="45"/>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row>
    <row r="23" s="3" customFormat="1" ht="189" customHeight="1" outlineLevel="1" spans="1:238">
      <c r="A23" s="13">
        <v>10</v>
      </c>
      <c r="B23" s="26" t="s">
        <v>2228</v>
      </c>
      <c r="C23" s="27" t="s">
        <v>2229</v>
      </c>
      <c r="D23" s="27" t="s">
        <v>2189</v>
      </c>
      <c r="E23" s="18" t="s">
        <v>2230</v>
      </c>
      <c r="F23" s="27" t="s">
        <v>2225</v>
      </c>
      <c r="G23" s="18" t="s">
        <v>2192</v>
      </c>
      <c r="H23" s="13" t="s">
        <v>2166</v>
      </c>
      <c r="I23" s="27" t="s">
        <v>2193</v>
      </c>
      <c r="J23" s="44" t="s">
        <v>2231</v>
      </c>
      <c r="K23" s="27" t="s">
        <v>108</v>
      </c>
      <c r="L23" s="13">
        <v>30000</v>
      </c>
      <c r="M23" s="13">
        <v>8000</v>
      </c>
      <c r="N23" s="12" t="s">
        <v>2232</v>
      </c>
      <c r="O23" s="45"/>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row>
    <row r="24" s="2" customFormat="1" ht="140.1" customHeight="1" outlineLevel="1" spans="1:15">
      <c r="A24" s="13">
        <v>11</v>
      </c>
      <c r="B24" s="12" t="s">
        <v>2233</v>
      </c>
      <c r="C24" s="24" t="s">
        <v>2234</v>
      </c>
      <c r="D24" s="18" t="s">
        <v>2189</v>
      </c>
      <c r="E24" s="13" t="s">
        <v>2230</v>
      </c>
      <c r="F24" s="13" t="s">
        <v>2225</v>
      </c>
      <c r="G24" s="13" t="s">
        <v>2235</v>
      </c>
      <c r="H24" s="13" t="s">
        <v>2166</v>
      </c>
      <c r="I24" s="13" t="s">
        <v>2167</v>
      </c>
      <c r="J24" s="12" t="s">
        <v>2236</v>
      </c>
      <c r="K24" s="13" t="s">
        <v>386</v>
      </c>
      <c r="L24" s="13">
        <v>15000</v>
      </c>
      <c r="M24" s="13">
        <v>5000</v>
      </c>
      <c r="N24" s="12" t="s">
        <v>2237</v>
      </c>
      <c r="O24" s="27"/>
    </row>
    <row r="25" s="2" customFormat="1" ht="65.1" customHeight="1" spans="1:15">
      <c r="A25" s="19" t="s">
        <v>2238</v>
      </c>
      <c r="B25" s="17"/>
      <c r="C25" s="17"/>
      <c r="D25" s="17"/>
      <c r="E25" s="17"/>
      <c r="F25" s="17"/>
      <c r="G25" s="17"/>
      <c r="H25" s="17"/>
      <c r="I25" s="17"/>
      <c r="J25" s="37"/>
      <c r="K25" s="38"/>
      <c r="L25" s="39">
        <f>SUM(L26:L27)</f>
        <v>95000</v>
      </c>
      <c r="M25" s="39">
        <f>SUM(M26:M27)</f>
        <v>42000</v>
      </c>
      <c r="N25" s="40"/>
      <c r="O25" s="39"/>
    </row>
    <row r="26" s="2" customFormat="1" ht="170.1" customHeight="1" outlineLevel="1" spans="1:15">
      <c r="A26" s="13">
        <v>12</v>
      </c>
      <c r="B26" s="28" t="s">
        <v>2239</v>
      </c>
      <c r="C26" s="18" t="s">
        <v>2240</v>
      </c>
      <c r="D26" s="18" t="s">
        <v>2241</v>
      </c>
      <c r="E26" s="18" t="s">
        <v>2242</v>
      </c>
      <c r="F26" s="18" t="s">
        <v>2243</v>
      </c>
      <c r="G26" s="18" t="s">
        <v>2192</v>
      </c>
      <c r="H26" s="13" t="s">
        <v>2166</v>
      </c>
      <c r="I26" s="18" t="s">
        <v>2167</v>
      </c>
      <c r="J26" s="28" t="s">
        <v>2244</v>
      </c>
      <c r="K26" s="18" t="s">
        <v>108</v>
      </c>
      <c r="L26" s="18">
        <v>75000</v>
      </c>
      <c r="M26" s="18">
        <v>32000</v>
      </c>
      <c r="N26" s="26" t="s">
        <v>2245</v>
      </c>
      <c r="O26" s="13"/>
    </row>
    <row r="27" ht="186.95" customHeight="1" outlineLevel="1" spans="1:238">
      <c r="A27" s="13">
        <v>13</v>
      </c>
      <c r="B27" s="12" t="s">
        <v>2246</v>
      </c>
      <c r="C27" s="29" t="s">
        <v>2229</v>
      </c>
      <c r="D27" s="13" t="s">
        <v>2189</v>
      </c>
      <c r="E27" s="13" t="s">
        <v>2230</v>
      </c>
      <c r="F27" s="13" t="s">
        <v>2247</v>
      </c>
      <c r="G27" s="13" t="s">
        <v>2248</v>
      </c>
      <c r="H27" s="13" t="s">
        <v>2166</v>
      </c>
      <c r="I27" s="13" t="s">
        <v>2193</v>
      </c>
      <c r="J27" s="12" t="s">
        <v>2249</v>
      </c>
      <c r="K27" s="13" t="s">
        <v>307</v>
      </c>
      <c r="L27" s="13">
        <v>20000</v>
      </c>
      <c r="M27" s="13">
        <v>10000</v>
      </c>
      <c r="N27" s="12" t="s">
        <v>2250</v>
      </c>
      <c r="O27" s="13"/>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2" customFormat="1" ht="65.1" customHeight="1" spans="1:15">
      <c r="A28" s="19" t="s">
        <v>2251</v>
      </c>
      <c r="B28" s="17"/>
      <c r="C28" s="17"/>
      <c r="D28" s="17"/>
      <c r="E28" s="17"/>
      <c r="F28" s="17"/>
      <c r="G28" s="17"/>
      <c r="H28" s="17"/>
      <c r="I28" s="17"/>
      <c r="J28" s="37"/>
      <c r="K28" s="38"/>
      <c r="L28" s="39">
        <f>SUM(L29:L30)</f>
        <v>48950</v>
      </c>
      <c r="M28" s="39">
        <f>SUM(M29:M30)</f>
        <v>33865</v>
      </c>
      <c r="N28" s="40"/>
      <c r="O28" s="39"/>
    </row>
    <row r="29" s="3" customFormat="1" ht="147" customHeight="1" outlineLevel="1" spans="1:15">
      <c r="A29" s="13">
        <v>14</v>
      </c>
      <c r="B29" s="28" t="s">
        <v>2252</v>
      </c>
      <c r="C29" s="13" t="s">
        <v>2253</v>
      </c>
      <c r="D29" s="13" t="s">
        <v>2172</v>
      </c>
      <c r="E29" s="13" t="s">
        <v>2206</v>
      </c>
      <c r="F29" s="18" t="s">
        <v>2254</v>
      </c>
      <c r="G29" s="18" t="s">
        <v>2255</v>
      </c>
      <c r="H29" s="13" t="s">
        <v>2166</v>
      </c>
      <c r="I29" s="18" t="s">
        <v>2167</v>
      </c>
      <c r="J29" s="28" t="s">
        <v>2256</v>
      </c>
      <c r="K29" s="13" t="s">
        <v>70</v>
      </c>
      <c r="L29" s="13">
        <v>39950</v>
      </c>
      <c r="M29" s="18">
        <v>32365</v>
      </c>
      <c r="N29" s="28" t="s">
        <v>2257</v>
      </c>
      <c r="O29" s="13"/>
    </row>
    <row r="30" ht="126.95" customHeight="1" outlineLevel="1" spans="1:238">
      <c r="A30" s="13">
        <v>15</v>
      </c>
      <c r="B30" s="26" t="s">
        <v>2258</v>
      </c>
      <c r="C30" s="27" t="s">
        <v>2259</v>
      </c>
      <c r="D30" s="27" t="s">
        <v>2260</v>
      </c>
      <c r="E30" s="27" t="s">
        <v>2261</v>
      </c>
      <c r="F30" s="27" t="s">
        <v>2254</v>
      </c>
      <c r="G30" s="27" t="s">
        <v>2165</v>
      </c>
      <c r="H30" s="27" t="s">
        <v>2166</v>
      </c>
      <c r="I30" s="27" t="s">
        <v>2193</v>
      </c>
      <c r="J30" s="26" t="s">
        <v>2262</v>
      </c>
      <c r="K30" s="27" t="s">
        <v>108</v>
      </c>
      <c r="L30" s="13">
        <v>9000</v>
      </c>
      <c r="M30" s="13">
        <v>1500</v>
      </c>
      <c r="N30" s="12" t="s">
        <v>2263</v>
      </c>
      <c r="O30" s="13"/>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row>
    <row r="31" s="2" customFormat="1" ht="65.1" customHeight="1" spans="1:15">
      <c r="A31" s="19" t="s">
        <v>2264</v>
      </c>
      <c r="B31" s="17"/>
      <c r="C31" s="17"/>
      <c r="D31" s="17"/>
      <c r="E31" s="17"/>
      <c r="F31" s="17"/>
      <c r="G31" s="17"/>
      <c r="H31" s="17"/>
      <c r="I31" s="17"/>
      <c r="J31" s="37"/>
      <c r="K31" s="38"/>
      <c r="L31" s="39">
        <f>SUM(L32:L33)</f>
        <v>64947.53</v>
      </c>
      <c r="M31" s="39">
        <f>SUM(M32:M33)</f>
        <v>23000</v>
      </c>
      <c r="N31" s="40"/>
      <c r="O31" s="39"/>
    </row>
    <row r="32" ht="201.95" customHeight="1" outlineLevel="1" spans="1:238">
      <c r="A32" s="13">
        <v>16</v>
      </c>
      <c r="B32" s="28" t="s">
        <v>2265</v>
      </c>
      <c r="C32" s="18" t="s">
        <v>2213</v>
      </c>
      <c r="D32" s="24" t="s">
        <v>760</v>
      </c>
      <c r="E32" s="18" t="s">
        <v>2214</v>
      </c>
      <c r="F32" s="18" t="s">
        <v>2266</v>
      </c>
      <c r="G32" s="18" t="s">
        <v>2216</v>
      </c>
      <c r="H32" s="13" t="s">
        <v>2166</v>
      </c>
      <c r="I32" s="27" t="s">
        <v>2193</v>
      </c>
      <c r="J32" s="28" t="s">
        <v>2267</v>
      </c>
      <c r="K32" s="13" t="s">
        <v>70</v>
      </c>
      <c r="L32" s="13">
        <v>43347.53</v>
      </c>
      <c r="M32" s="13">
        <v>18000</v>
      </c>
      <c r="N32" s="12" t="s">
        <v>2202</v>
      </c>
      <c r="O32" s="13"/>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row>
    <row r="33" s="2" customFormat="1" ht="126.95" customHeight="1" outlineLevel="1" spans="1:15">
      <c r="A33" s="13">
        <v>17</v>
      </c>
      <c r="B33" s="28" t="s">
        <v>2268</v>
      </c>
      <c r="C33" s="18" t="s">
        <v>2213</v>
      </c>
      <c r="D33" s="24" t="s">
        <v>760</v>
      </c>
      <c r="E33" s="18" t="s">
        <v>2214</v>
      </c>
      <c r="F33" s="18" t="s">
        <v>2266</v>
      </c>
      <c r="G33" s="18" t="s">
        <v>2216</v>
      </c>
      <c r="H33" s="13" t="s">
        <v>2166</v>
      </c>
      <c r="I33" s="18" t="s">
        <v>2193</v>
      </c>
      <c r="J33" s="28" t="s">
        <v>2269</v>
      </c>
      <c r="K33" s="18" t="s">
        <v>70</v>
      </c>
      <c r="L33" s="13">
        <v>21600</v>
      </c>
      <c r="M33" s="13">
        <v>5000</v>
      </c>
      <c r="N33" s="12" t="s">
        <v>2202</v>
      </c>
      <c r="O33" s="13"/>
    </row>
    <row r="34" s="2" customFormat="1" ht="65.1" customHeight="1" spans="1:15">
      <c r="A34" s="19" t="s">
        <v>2270</v>
      </c>
      <c r="B34" s="17"/>
      <c r="C34" s="17"/>
      <c r="D34" s="17"/>
      <c r="E34" s="17"/>
      <c r="F34" s="17"/>
      <c r="G34" s="17"/>
      <c r="H34" s="17"/>
      <c r="I34" s="17"/>
      <c r="J34" s="37"/>
      <c r="K34" s="38"/>
      <c r="L34" s="39">
        <f>SUM(L35)</f>
        <v>841546</v>
      </c>
      <c r="M34" s="39">
        <f>SUM(M35)</f>
        <v>49140</v>
      </c>
      <c r="N34" s="40"/>
      <c r="O34" s="39"/>
    </row>
    <row r="35" s="2" customFormat="1" ht="335.1" customHeight="1" outlineLevel="1" spans="1:15">
      <c r="A35" s="13">
        <v>18</v>
      </c>
      <c r="B35" s="28" t="s">
        <v>2271</v>
      </c>
      <c r="C35" s="18" t="s">
        <v>2272</v>
      </c>
      <c r="D35" s="18" t="s">
        <v>2172</v>
      </c>
      <c r="E35" s="18" t="s">
        <v>2206</v>
      </c>
      <c r="F35" s="27" t="s">
        <v>2273</v>
      </c>
      <c r="G35" s="27" t="s">
        <v>2165</v>
      </c>
      <c r="H35" s="13" t="s">
        <v>2166</v>
      </c>
      <c r="I35" s="27" t="s">
        <v>2167</v>
      </c>
      <c r="J35" s="12" t="s">
        <v>2274</v>
      </c>
      <c r="K35" s="18" t="s">
        <v>53</v>
      </c>
      <c r="L35" s="13">
        <v>841546</v>
      </c>
      <c r="M35" s="13">
        <v>49140</v>
      </c>
      <c r="N35" s="12" t="s">
        <v>2275</v>
      </c>
      <c r="O35" s="13"/>
    </row>
    <row r="36" s="2" customFormat="1" ht="65.1" customHeight="1" spans="1:15">
      <c r="A36" s="19" t="s">
        <v>2276</v>
      </c>
      <c r="B36" s="17"/>
      <c r="C36" s="17"/>
      <c r="D36" s="17"/>
      <c r="E36" s="17"/>
      <c r="F36" s="17"/>
      <c r="G36" s="17"/>
      <c r="H36" s="17"/>
      <c r="I36" s="17"/>
      <c r="J36" s="37"/>
      <c r="K36" s="38"/>
      <c r="L36" s="39">
        <f>SUM(L37:L38)</f>
        <v>19026</v>
      </c>
      <c r="M36" s="39">
        <f>SUM(M37:M38)</f>
        <v>4026</v>
      </c>
      <c r="N36" s="40"/>
      <c r="O36" s="39"/>
    </row>
    <row r="37" s="2" customFormat="1" ht="135.95" customHeight="1" outlineLevel="1" spans="1:15">
      <c r="A37" s="13">
        <v>19</v>
      </c>
      <c r="B37" s="28" t="s">
        <v>2277</v>
      </c>
      <c r="C37" s="18" t="s">
        <v>2278</v>
      </c>
      <c r="D37" s="18" t="s">
        <v>2279</v>
      </c>
      <c r="E37" s="18" t="s">
        <v>2280</v>
      </c>
      <c r="F37" s="18" t="s">
        <v>2281</v>
      </c>
      <c r="G37" s="18" t="s">
        <v>2165</v>
      </c>
      <c r="H37" s="13" t="s">
        <v>2176</v>
      </c>
      <c r="I37" s="18" t="s">
        <v>2193</v>
      </c>
      <c r="J37" s="28" t="s">
        <v>2282</v>
      </c>
      <c r="K37" s="18" t="s">
        <v>955</v>
      </c>
      <c r="L37" s="13">
        <v>18000</v>
      </c>
      <c r="M37" s="13">
        <v>3000</v>
      </c>
      <c r="N37" s="12" t="s">
        <v>2210</v>
      </c>
      <c r="O37" s="13"/>
    </row>
    <row r="38" s="2" customFormat="1" ht="96.95" customHeight="1" outlineLevel="1" spans="1:15">
      <c r="A38" s="13">
        <v>20</v>
      </c>
      <c r="B38" s="28" t="s">
        <v>2283</v>
      </c>
      <c r="C38" s="18" t="s">
        <v>2284</v>
      </c>
      <c r="D38" s="18" t="s">
        <v>2197</v>
      </c>
      <c r="E38" s="18" t="s">
        <v>2198</v>
      </c>
      <c r="F38" s="18" t="s">
        <v>2281</v>
      </c>
      <c r="G38" s="18" t="s">
        <v>2285</v>
      </c>
      <c r="H38" s="13" t="s">
        <v>2176</v>
      </c>
      <c r="I38" s="18" t="s">
        <v>2193</v>
      </c>
      <c r="J38" s="28" t="s">
        <v>2286</v>
      </c>
      <c r="K38" s="18">
        <v>2024</v>
      </c>
      <c r="L38" s="13">
        <v>1026</v>
      </c>
      <c r="M38" s="13">
        <v>1026</v>
      </c>
      <c r="N38" s="12" t="s">
        <v>2202</v>
      </c>
      <c r="O38" s="13"/>
    </row>
    <row r="39" s="2" customFormat="1" ht="65.1" customHeight="1" spans="1:15">
      <c r="A39" s="19" t="s">
        <v>2287</v>
      </c>
      <c r="B39" s="17"/>
      <c r="C39" s="17"/>
      <c r="D39" s="17"/>
      <c r="E39" s="17"/>
      <c r="F39" s="17"/>
      <c r="G39" s="17"/>
      <c r="H39" s="17"/>
      <c r="I39" s="17"/>
      <c r="J39" s="37"/>
      <c r="K39" s="38"/>
      <c r="L39" s="39">
        <f>SUM(L40:L41)</f>
        <v>19095</v>
      </c>
      <c r="M39" s="39">
        <f>SUM(M40:M41)</f>
        <v>5437.54</v>
      </c>
      <c r="N39" s="40"/>
      <c r="O39" s="39"/>
    </row>
    <row r="40" s="2" customFormat="1" ht="117" customHeight="1" outlineLevel="1" spans="1:15">
      <c r="A40" s="13">
        <v>21</v>
      </c>
      <c r="B40" s="28" t="s">
        <v>2288</v>
      </c>
      <c r="C40" s="18" t="s">
        <v>2289</v>
      </c>
      <c r="D40" s="18" t="s">
        <v>2290</v>
      </c>
      <c r="E40" s="18" t="s">
        <v>2291</v>
      </c>
      <c r="F40" s="30" t="s">
        <v>844</v>
      </c>
      <c r="G40" s="27" t="s">
        <v>2192</v>
      </c>
      <c r="H40" s="13" t="s">
        <v>2166</v>
      </c>
      <c r="I40" s="27" t="s">
        <v>2167</v>
      </c>
      <c r="J40" s="12" t="s">
        <v>2292</v>
      </c>
      <c r="K40" s="18" t="s">
        <v>307</v>
      </c>
      <c r="L40" s="13">
        <v>11095</v>
      </c>
      <c r="M40" s="13">
        <v>1000</v>
      </c>
      <c r="N40" s="12" t="s">
        <v>2293</v>
      </c>
      <c r="O40" s="13"/>
    </row>
    <row r="41" s="2" customFormat="1" ht="117" customHeight="1" outlineLevel="1" spans="1:15">
      <c r="A41" s="13">
        <v>22</v>
      </c>
      <c r="B41" s="31" t="s">
        <v>572</v>
      </c>
      <c r="C41" s="18" t="s">
        <v>2294</v>
      </c>
      <c r="D41" s="18" t="s">
        <v>2241</v>
      </c>
      <c r="E41" s="18" t="s">
        <v>2242</v>
      </c>
      <c r="F41" s="30" t="s">
        <v>844</v>
      </c>
      <c r="G41" s="27" t="s">
        <v>2192</v>
      </c>
      <c r="H41" s="13" t="s">
        <v>2166</v>
      </c>
      <c r="I41" s="27" t="s">
        <v>2167</v>
      </c>
      <c r="J41" s="12" t="s">
        <v>2295</v>
      </c>
      <c r="K41" s="18" t="s">
        <v>70</v>
      </c>
      <c r="L41" s="13">
        <v>8000</v>
      </c>
      <c r="M41" s="13">
        <v>4437.54</v>
      </c>
      <c r="N41" s="12" t="s">
        <v>2202</v>
      </c>
      <c r="O41" s="13"/>
    </row>
    <row r="42" s="2" customFormat="1" ht="65.1" customHeight="1" spans="1:15">
      <c r="A42" s="19" t="s">
        <v>2296</v>
      </c>
      <c r="B42" s="17"/>
      <c r="C42" s="17"/>
      <c r="D42" s="17"/>
      <c r="E42" s="17"/>
      <c r="F42" s="17"/>
      <c r="G42" s="17"/>
      <c r="H42" s="17"/>
      <c r="I42" s="17"/>
      <c r="J42" s="37"/>
      <c r="K42" s="38"/>
      <c r="L42" s="39">
        <f>SUM(L43:L44)</f>
        <v>30801</v>
      </c>
      <c r="M42" s="39">
        <f>SUM(M43:M44)</f>
        <v>10810</v>
      </c>
      <c r="N42" s="40"/>
      <c r="O42" s="39"/>
    </row>
    <row r="43" s="3" customFormat="1" ht="183" customHeight="1" outlineLevel="1" spans="1:15">
      <c r="A43" s="13">
        <v>23</v>
      </c>
      <c r="B43" s="12" t="s">
        <v>2297</v>
      </c>
      <c r="C43" s="13" t="s">
        <v>2188</v>
      </c>
      <c r="D43" s="13" t="s">
        <v>2162</v>
      </c>
      <c r="E43" s="18" t="s">
        <v>2163</v>
      </c>
      <c r="F43" s="13" t="s">
        <v>2298</v>
      </c>
      <c r="G43" s="13" t="s">
        <v>2299</v>
      </c>
      <c r="H43" s="13" t="s">
        <v>2166</v>
      </c>
      <c r="I43" s="13" t="s">
        <v>2193</v>
      </c>
      <c r="J43" s="12" t="s">
        <v>2300</v>
      </c>
      <c r="K43" s="13" t="s">
        <v>187</v>
      </c>
      <c r="L43" s="27">
        <v>15801</v>
      </c>
      <c r="M43" s="27">
        <v>5810</v>
      </c>
      <c r="N43" s="26" t="s">
        <v>2202</v>
      </c>
      <c r="O43" s="27"/>
    </row>
    <row r="44" s="4" customFormat="1" ht="111.95" customHeight="1" outlineLevel="1" spans="1:238">
      <c r="A44" s="13">
        <v>24</v>
      </c>
      <c r="B44" s="22" t="s">
        <v>2301</v>
      </c>
      <c r="C44" s="32" t="s">
        <v>2302</v>
      </c>
      <c r="D44" s="33" t="s">
        <v>2241</v>
      </c>
      <c r="E44" s="27" t="s">
        <v>2242</v>
      </c>
      <c r="F44" s="33" t="s">
        <v>2298</v>
      </c>
      <c r="G44" s="32" t="s">
        <v>2303</v>
      </c>
      <c r="H44" s="27" t="s">
        <v>2166</v>
      </c>
      <c r="I44" s="27" t="s">
        <v>2167</v>
      </c>
      <c r="J44" s="22" t="s">
        <v>2304</v>
      </c>
      <c r="K44" s="32" t="s">
        <v>307</v>
      </c>
      <c r="L44" s="33">
        <v>15000</v>
      </c>
      <c r="M44" s="33">
        <v>5000</v>
      </c>
      <c r="N44" s="46" t="s">
        <v>2305</v>
      </c>
      <c r="O44" s="1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row>
    <row r="45" s="2" customFormat="1" ht="65.1" customHeight="1" spans="1:15">
      <c r="A45" s="19" t="s">
        <v>2306</v>
      </c>
      <c r="B45" s="17"/>
      <c r="C45" s="17"/>
      <c r="D45" s="17"/>
      <c r="E45" s="17"/>
      <c r="F45" s="17"/>
      <c r="G45" s="17"/>
      <c r="H45" s="17"/>
      <c r="I45" s="17"/>
      <c r="J45" s="37"/>
      <c r="K45" s="38"/>
      <c r="L45" s="39">
        <f>SUM(L46:L47)</f>
        <v>40316.3</v>
      </c>
      <c r="M45" s="39">
        <f>SUM(M46:M47)</f>
        <v>7000</v>
      </c>
      <c r="N45" s="40"/>
      <c r="O45" s="39"/>
    </row>
    <row r="46" ht="135" customHeight="1" outlineLevel="1" spans="1:238">
      <c r="A46" s="13">
        <v>25</v>
      </c>
      <c r="B46" s="12" t="s">
        <v>2307</v>
      </c>
      <c r="C46" s="13" t="s">
        <v>2308</v>
      </c>
      <c r="D46" s="13" t="s">
        <v>2181</v>
      </c>
      <c r="E46" s="13" t="s">
        <v>2182</v>
      </c>
      <c r="F46" s="13" t="s">
        <v>2309</v>
      </c>
      <c r="G46" s="13" t="s">
        <v>2310</v>
      </c>
      <c r="H46" s="13" t="s">
        <v>2166</v>
      </c>
      <c r="I46" s="13" t="s">
        <v>2167</v>
      </c>
      <c r="J46" s="26" t="s">
        <v>2311</v>
      </c>
      <c r="K46" s="13" t="s">
        <v>307</v>
      </c>
      <c r="L46" s="13">
        <v>15000</v>
      </c>
      <c r="M46" s="13">
        <v>7000</v>
      </c>
      <c r="N46" s="47" t="s">
        <v>2312</v>
      </c>
      <c r="O46" s="13"/>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51"/>
      <c r="HE46" s="51"/>
      <c r="HF46" s="51"/>
      <c r="HG46" s="51"/>
      <c r="HH46" s="51"/>
      <c r="HI46" s="51"/>
      <c r="HJ46" s="51"/>
      <c r="HK46" s="2"/>
      <c r="HL46" s="2"/>
      <c r="HM46" s="2"/>
      <c r="HN46" s="2"/>
      <c r="HO46" s="2"/>
      <c r="HP46" s="2"/>
      <c r="HQ46" s="2"/>
      <c r="HR46" s="2"/>
      <c r="HS46" s="2"/>
      <c r="HT46" s="2"/>
      <c r="HU46" s="2"/>
      <c r="HV46" s="2"/>
      <c r="HW46" s="2"/>
      <c r="HX46" s="2"/>
      <c r="HY46" s="2"/>
      <c r="HZ46" s="2"/>
      <c r="IA46" s="2"/>
      <c r="IB46" s="2"/>
      <c r="IC46" s="2"/>
      <c r="ID46" s="2"/>
    </row>
    <row r="47" ht="129" customHeight="1" outlineLevel="1" spans="1:238">
      <c r="A47" s="13">
        <v>26</v>
      </c>
      <c r="B47" s="12" t="s">
        <v>2313</v>
      </c>
      <c r="C47" s="13" t="s">
        <v>2314</v>
      </c>
      <c r="D47" s="13" t="s">
        <v>2315</v>
      </c>
      <c r="E47" s="13" t="s">
        <v>2316</v>
      </c>
      <c r="F47" s="13" t="s">
        <v>2309</v>
      </c>
      <c r="G47" s="13" t="s">
        <v>2317</v>
      </c>
      <c r="H47" s="13" t="s">
        <v>2183</v>
      </c>
      <c r="I47" s="13" t="s">
        <v>2193</v>
      </c>
      <c r="J47" s="26" t="s">
        <v>2318</v>
      </c>
      <c r="K47" s="13" t="s">
        <v>1583</v>
      </c>
      <c r="L47" s="13">
        <v>25316.3</v>
      </c>
      <c r="M47" s="13"/>
      <c r="N47" s="26"/>
      <c r="O47" s="13"/>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51"/>
      <c r="HE47" s="51"/>
      <c r="HF47" s="51"/>
      <c r="HG47" s="51"/>
      <c r="HH47" s="51"/>
      <c r="HI47" s="51"/>
      <c r="HJ47" s="51"/>
      <c r="HK47" s="2"/>
      <c r="HL47" s="2"/>
      <c r="HM47" s="2"/>
      <c r="HN47" s="2"/>
      <c r="HO47" s="2"/>
      <c r="HP47" s="2"/>
      <c r="HQ47" s="2"/>
      <c r="HR47" s="2"/>
      <c r="HS47" s="2"/>
      <c r="HT47" s="2"/>
      <c r="HU47" s="2"/>
      <c r="HV47" s="2"/>
      <c r="HW47" s="2"/>
      <c r="HX47" s="2"/>
      <c r="HY47" s="2"/>
      <c r="HZ47" s="2"/>
      <c r="IA47" s="2"/>
      <c r="IB47" s="2"/>
      <c r="IC47" s="2"/>
      <c r="ID47" s="2"/>
    </row>
    <row r="48" s="2" customFormat="1" ht="65.1" customHeight="1" spans="1:15">
      <c r="A48" s="19" t="s">
        <v>2319</v>
      </c>
      <c r="B48" s="17"/>
      <c r="C48" s="17"/>
      <c r="D48" s="17"/>
      <c r="E48" s="17"/>
      <c r="F48" s="17"/>
      <c r="G48" s="17"/>
      <c r="H48" s="17"/>
      <c r="I48" s="17"/>
      <c r="J48" s="37"/>
      <c r="K48" s="38"/>
      <c r="L48" s="39">
        <f>SUM(L49:L50)</f>
        <v>85226</v>
      </c>
      <c r="M48" s="39">
        <f>SUM(M49:M50)</f>
        <v>31579</v>
      </c>
      <c r="N48" s="40"/>
      <c r="O48" s="39"/>
    </row>
    <row r="49" s="3" customFormat="1" ht="132.95" customHeight="1" outlineLevel="1" spans="1:15">
      <c r="A49" s="13">
        <v>27</v>
      </c>
      <c r="B49" s="12" t="s">
        <v>2320</v>
      </c>
      <c r="C49" s="13" t="s">
        <v>2253</v>
      </c>
      <c r="D49" s="13" t="s">
        <v>2172</v>
      </c>
      <c r="E49" s="13" t="s">
        <v>2206</v>
      </c>
      <c r="F49" s="13" t="s">
        <v>2321</v>
      </c>
      <c r="G49" s="13" t="s">
        <v>2322</v>
      </c>
      <c r="H49" s="13" t="s">
        <v>2166</v>
      </c>
      <c r="I49" s="13" t="s">
        <v>2167</v>
      </c>
      <c r="J49" s="12" t="s">
        <v>2323</v>
      </c>
      <c r="K49" s="13" t="s">
        <v>70</v>
      </c>
      <c r="L49" s="13">
        <v>46498</v>
      </c>
      <c r="M49" s="13">
        <v>31579</v>
      </c>
      <c r="N49" s="12" t="s">
        <v>2257</v>
      </c>
      <c r="O49" s="27"/>
    </row>
    <row r="50" s="5" customFormat="1" ht="408.95" customHeight="1" outlineLevel="1" spans="1:15">
      <c r="A50" s="13">
        <v>28</v>
      </c>
      <c r="B50" s="12" t="s">
        <v>2324</v>
      </c>
      <c r="C50" s="13" t="s">
        <v>2229</v>
      </c>
      <c r="D50" s="13" t="s">
        <v>2189</v>
      </c>
      <c r="E50" s="13" t="s">
        <v>2230</v>
      </c>
      <c r="F50" s="13" t="s">
        <v>2321</v>
      </c>
      <c r="G50" s="13" t="s">
        <v>2325</v>
      </c>
      <c r="H50" s="13" t="s">
        <v>2176</v>
      </c>
      <c r="I50" s="27" t="s">
        <v>2167</v>
      </c>
      <c r="J50" s="12" t="s">
        <v>2326</v>
      </c>
      <c r="K50" s="13" t="s">
        <v>955</v>
      </c>
      <c r="L50" s="13">
        <v>38728</v>
      </c>
      <c r="M50" s="13"/>
      <c r="N50" s="12"/>
      <c r="O50" s="49"/>
    </row>
    <row r="51" s="2" customFormat="1" ht="65.1" customHeight="1" spans="1:15">
      <c r="A51" s="19" t="s">
        <v>2327</v>
      </c>
      <c r="B51" s="17"/>
      <c r="C51" s="17"/>
      <c r="D51" s="17"/>
      <c r="E51" s="17"/>
      <c r="F51" s="17"/>
      <c r="G51" s="17"/>
      <c r="H51" s="17"/>
      <c r="I51" s="17"/>
      <c r="J51" s="37"/>
      <c r="K51" s="38"/>
      <c r="L51" s="39">
        <f>SUM(L52)</f>
        <v>1500</v>
      </c>
      <c r="M51" s="39">
        <f>SUM(M52)</f>
        <v>500</v>
      </c>
      <c r="N51" s="40"/>
      <c r="O51" s="39"/>
    </row>
    <row r="52" ht="99" customHeight="1" outlineLevel="1" spans="1:238">
      <c r="A52" s="13">
        <v>29</v>
      </c>
      <c r="B52" s="12" t="s">
        <v>2328</v>
      </c>
      <c r="C52" s="13" t="s">
        <v>2329</v>
      </c>
      <c r="D52" s="13" t="s">
        <v>2329</v>
      </c>
      <c r="E52" s="13" t="s">
        <v>2330</v>
      </c>
      <c r="F52" s="13" t="s">
        <v>2331</v>
      </c>
      <c r="G52" s="12" t="s">
        <v>2325</v>
      </c>
      <c r="H52" s="13" t="s">
        <v>2176</v>
      </c>
      <c r="I52" s="12" t="s">
        <v>2193</v>
      </c>
      <c r="J52" s="12" t="s">
        <v>2332</v>
      </c>
      <c r="K52" s="12" t="s">
        <v>955</v>
      </c>
      <c r="L52" s="13">
        <v>1500</v>
      </c>
      <c r="M52" s="13">
        <v>500</v>
      </c>
      <c r="N52" s="12" t="s">
        <v>2210</v>
      </c>
      <c r="O52" s="13"/>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row>
    <row r="53" s="2" customFormat="1" ht="65.1" customHeight="1" spans="1:15">
      <c r="A53" s="19" t="s">
        <v>2333</v>
      </c>
      <c r="B53" s="17"/>
      <c r="C53" s="17"/>
      <c r="D53" s="17"/>
      <c r="E53" s="17"/>
      <c r="F53" s="17"/>
      <c r="G53" s="17"/>
      <c r="H53" s="17"/>
      <c r="I53" s="17"/>
      <c r="J53" s="37"/>
      <c r="K53" s="38"/>
      <c r="L53" s="39">
        <f>SUM(L54:L55)</f>
        <v>16782</v>
      </c>
      <c r="M53" s="39">
        <f>SUM(M54:M55)</f>
        <v>0</v>
      </c>
      <c r="N53" s="40"/>
      <c r="O53" s="39"/>
    </row>
    <row r="54" s="2" customFormat="1" ht="80.1" customHeight="1" outlineLevel="1" spans="1:15">
      <c r="A54" s="13">
        <v>30</v>
      </c>
      <c r="B54" s="26" t="s">
        <v>2334</v>
      </c>
      <c r="C54" s="27" t="s">
        <v>2222</v>
      </c>
      <c r="D54" s="30" t="s">
        <v>2335</v>
      </c>
      <c r="E54" s="27" t="s">
        <v>2336</v>
      </c>
      <c r="F54" s="18" t="s">
        <v>2337</v>
      </c>
      <c r="G54" s="23" t="s">
        <v>2303</v>
      </c>
      <c r="H54" s="34" t="s">
        <v>2183</v>
      </c>
      <c r="I54" s="27" t="s">
        <v>2193</v>
      </c>
      <c r="J54" s="26" t="s">
        <v>2338</v>
      </c>
      <c r="K54" s="27">
        <v>2025</v>
      </c>
      <c r="L54" s="13">
        <v>12750</v>
      </c>
      <c r="M54" s="13"/>
      <c r="N54" s="12" t="s">
        <v>2339</v>
      </c>
      <c r="O54" s="13"/>
    </row>
    <row r="55" s="2" customFormat="1" ht="86.1" customHeight="1" outlineLevel="1" spans="1:15">
      <c r="A55" s="13">
        <v>31</v>
      </c>
      <c r="B55" s="26" t="s">
        <v>2340</v>
      </c>
      <c r="C55" s="27" t="s">
        <v>2341</v>
      </c>
      <c r="D55" s="27" t="s">
        <v>2315</v>
      </c>
      <c r="E55" s="27" t="s">
        <v>2316</v>
      </c>
      <c r="F55" s="18" t="s">
        <v>2337</v>
      </c>
      <c r="G55" s="23" t="s">
        <v>2192</v>
      </c>
      <c r="H55" s="34" t="s">
        <v>2183</v>
      </c>
      <c r="I55" s="27" t="s">
        <v>2193</v>
      </c>
      <c r="J55" s="26" t="s">
        <v>2342</v>
      </c>
      <c r="K55" s="27" t="s">
        <v>1583</v>
      </c>
      <c r="L55" s="13">
        <v>4032</v>
      </c>
      <c r="M55" s="13"/>
      <c r="N55" s="12" t="s">
        <v>2343</v>
      </c>
      <c r="O55" s="13"/>
    </row>
    <row r="56" s="2" customFormat="1" ht="65.1" customHeight="1" spans="1:15">
      <c r="A56" s="19" t="s">
        <v>2344</v>
      </c>
      <c r="B56" s="17"/>
      <c r="C56" s="17"/>
      <c r="D56" s="17"/>
      <c r="E56" s="17"/>
      <c r="F56" s="17"/>
      <c r="G56" s="17"/>
      <c r="H56" s="17"/>
      <c r="I56" s="17"/>
      <c r="J56" s="37"/>
      <c r="K56" s="38"/>
      <c r="L56" s="39">
        <f>SUM(L57:L58)</f>
        <v>20316</v>
      </c>
      <c r="M56" s="39">
        <f>SUM(M57:M58)</f>
        <v>16170</v>
      </c>
      <c r="N56" s="40"/>
      <c r="O56" s="39"/>
    </row>
    <row r="57" s="2" customFormat="1" ht="169.2" outlineLevel="1" spans="1:15">
      <c r="A57" s="13">
        <v>32</v>
      </c>
      <c r="B57" s="26" t="s">
        <v>2345</v>
      </c>
      <c r="C57" s="27" t="s">
        <v>2346</v>
      </c>
      <c r="D57" s="27" t="s">
        <v>2162</v>
      </c>
      <c r="E57" s="27" t="s">
        <v>2163</v>
      </c>
      <c r="F57" s="18" t="s">
        <v>2347</v>
      </c>
      <c r="G57" s="23" t="s">
        <v>2348</v>
      </c>
      <c r="H57" s="34" t="s">
        <v>2166</v>
      </c>
      <c r="I57" s="27" t="s">
        <v>2193</v>
      </c>
      <c r="J57" s="26" t="s">
        <v>2349</v>
      </c>
      <c r="K57" s="27" t="s">
        <v>193</v>
      </c>
      <c r="L57" s="13">
        <v>14816</v>
      </c>
      <c r="M57" s="13">
        <v>13500</v>
      </c>
      <c r="N57" s="12" t="s">
        <v>2350</v>
      </c>
      <c r="O57" s="13"/>
    </row>
    <row r="58" s="2" customFormat="1" ht="95.1" customHeight="1" outlineLevel="1" spans="1:15">
      <c r="A58" s="13">
        <v>33</v>
      </c>
      <c r="B58" s="28" t="s">
        <v>2351</v>
      </c>
      <c r="C58" s="18" t="s">
        <v>2352</v>
      </c>
      <c r="D58" s="18" t="s">
        <v>2260</v>
      </c>
      <c r="E58" s="23" t="s">
        <v>2261</v>
      </c>
      <c r="F58" s="18" t="s">
        <v>2347</v>
      </c>
      <c r="G58" s="18" t="s">
        <v>2353</v>
      </c>
      <c r="H58" s="35" t="s">
        <v>2176</v>
      </c>
      <c r="I58" s="18" t="s">
        <v>2193</v>
      </c>
      <c r="J58" s="28" t="s">
        <v>2354</v>
      </c>
      <c r="K58" s="18" t="s">
        <v>1053</v>
      </c>
      <c r="L58" s="13">
        <v>5500</v>
      </c>
      <c r="M58" s="13">
        <v>2670</v>
      </c>
      <c r="N58" s="12" t="s">
        <v>2237</v>
      </c>
      <c r="O58" s="13"/>
    </row>
    <row r="59" s="2" customFormat="1" ht="65.1" customHeight="1" spans="1:15">
      <c r="A59" s="19" t="s">
        <v>2355</v>
      </c>
      <c r="B59" s="17"/>
      <c r="C59" s="17"/>
      <c r="D59" s="17"/>
      <c r="E59" s="17"/>
      <c r="F59" s="17"/>
      <c r="G59" s="17"/>
      <c r="H59" s="17"/>
      <c r="I59" s="17"/>
      <c r="J59" s="37"/>
      <c r="K59" s="38"/>
      <c r="L59" s="39">
        <f>SUM(L60:L61)</f>
        <v>151461.07</v>
      </c>
      <c r="M59" s="39">
        <f>SUM(M60:M61)</f>
        <v>34000</v>
      </c>
      <c r="N59" s="40"/>
      <c r="O59" s="39"/>
    </row>
    <row r="60" ht="111.95" customHeight="1" outlineLevel="1" spans="1:238">
      <c r="A60" s="13">
        <v>34</v>
      </c>
      <c r="B60" s="28" t="s">
        <v>2356</v>
      </c>
      <c r="C60" s="18" t="s">
        <v>2357</v>
      </c>
      <c r="D60" s="18" t="s">
        <v>2197</v>
      </c>
      <c r="E60" s="18" t="s">
        <v>2198</v>
      </c>
      <c r="F60" s="18" t="s">
        <v>2358</v>
      </c>
      <c r="G60" s="18" t="s">
        <v>2359</v>
      </c>
      <c r="H60" s="18" t="s">
        <v>2166</v>
      </c>
      <c r="I60" s="18" t="s">
        <v>2193</v>
      </c>
      <c r="J60" s="28" t="s">
        <v>2360</v>
      </c>
      <c r="K60" s="18" t="s">
        <v>548</v>
      </c>
      <c r="L60" s="13">
        <v>127965</v>
      </c>
      <c r="M60" s="13">
        <v>25000</v>
      </c>
      <c r="N60" s="12" t="s">
        <v>2361</v>
      </c>
      <c r="O60" s="27"/>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row>
    <row r="61" s="2" customFormat="1" ht="351.95" customHeight="1" outlineLevel="1" spans="1:15">
      <c r="A61" s="13">
        <v>35</v>
      </c>
      <c r="B61" s="28" t="s">
        <v>2362</v>
      </c>
      <c r="C61" s="18" t="s">
        <v>2363</v>
      </c>
      <c r="D61" s="18" t="s">
        <v>2364</v>
      </c>
      <c r="E61" s="18" t="s">
        <v>2365</v>
      </c>
      <c r="F61" s="18" t="s">
        <v>2366</v>
      </c>
      <c r="G61" s="18" t="s">
        <v>2165</v>
      </c>
      <c r="H61" s="13" t="s">
        <v>2166</v>
      </c>
      <c r="I61" s="27" t="s">
        <v>2193</v>
      </c>
      <c r="J61" s="50" t="s">
        <v>2367</v>
      </c>
      <c r="K61" s="18" t="s">
        <v>307</v>
      </c>
      <c r="L61" s="13">
        <v>23496.07</v>
      </c>
      <c r="M61" s="13">
        <v>9000</v>
      </c>
      <c r="N61" s="12" t="s">
        <v>2368</v>
      </c>
      <c r="O61" s="13"/>
    </row>
    <row r="62" s="2" customFormat="1" ht="65.1" customHeight="1" spans="1:15">
      <c r="A62" s="19" t="s">
        <v>2369</v>
      </c>
      <c r="B62" s="17"/>
      <c r="C62" s="17"/>
      <c r="D62" s="17"/>
      <c r="E62" s="17"/>
      <c r="F62" s="17"/>
      <c r="G62" s="17"/>
      <c r="H62" s="17"/>
      <c r="I62" s="17"/>
      <c r="J62" s="37"/>
      <c r="K62" s="38"/>
      <c r="L62" s="39">
        <f>SUM(L63:L64)</f>
        <v>16000</v>
      </c>
      <c r="M62" s="39">
        <f>SUM(M63:M64)</f>
        <v>5800</v>
      </c>
      <c r="N62" s="40"/>
      <c r="O62" s="39"/>
    </row>
    <row r="63" s="2" customFormat="1" ht="129" customHeight="1" outlineLevel="1" spans="1:15">
      <c r="A63" s="13">
        <v>36</v>
      </c>
      <c r="B63" s="28" t="s">
        <v>2370</v>
      </c>
      <c r="C63" s="18" t="s">
        <v>2229</v>
      </c>
      <c r="D63" s="13" t="s">
        <v>2189</v>
      </c>
      <c r="E63" s="18" t="s">
        <v>2230</v>
      </c>
      <c r="F63" s="13" t="s">
        <v>2371</v>
      </c>
      <c r="G63" s="18" t="s">
        <v>2372</v>
      </c>
      <c r="H63" s="13" t="s">
        <v>2166</v>
      </c>
      <c r="I63" s="13" t="s">
        <v>2193</v>
      </c>
      <c r="J63" s="28" t="s">
        <v>2373</v>
      </c>
      <c r="K63" s="18" t="s">
        <v>108</v>
      </c>
      <c r="L63" s="13">
        <v>8000</v>
      </c>
      <c r="M63" s="13">
        <v>2800</v>
      </c>
      <c r="N63" s="26" t="s">
        <v>2374</v>
      </c>
      <c r="O63" s="13"/>
    </row>
    <row r="64" s="2" customFormat="1" ht="105" customHeight="1" outlineLevel="1" spans="1:15">
      <c r="A64" s="13">
        <v>37</v>
      </c>
      <c r="B64" s="28" t="s">
        <v>2375</v>
      </c>
      <c r="C64" s="18" t="s">
        <v>2213</v>
      </c>
      <c r="D64" s="18" t="s">
        <v>2376</v>
      </c>
      <c r="E64" s="18" t="s">
        <v>2377</v>
      </c>
      <c r="F64" s="18" t="s">
        <v>2371</v>
      </c>
      <c r="G64" s="18" t="s">
        <v>2192</v>
      </c>
      <c r="H64" s="13" t="s">
        <v>2166</v>
      </c>
      <c r="I64" s="18" t="s">
        <v>2193</v>
      </c>
      <c r="J64" s="28" t="s">
        <v>2378</v>
      </c>
      <c r="K64" s="18" t="s">
        <v>307</v>
      </c>
      <c r="L64" s="18">
        <v>8000</v>
      </c>
      <c r="M64" s="18">
        <v>3000</v>
      </c>
      <c r="N64" s="26" t="s">
        <v>2379</v>
      </c>
      <c r="O64" s="13"/>
    </row>
    <row r="65" s="2" customFormat="1" ht="65.1" customHeight="1" spans="1:15">
      <c r="A65" s="16" t="s">
        <v>2380</v>
      </c>
      <c r="B65" s="17"/>
      <c r="C65" s="17"/>
      <c r="D65" s="17"/>
      <c r="E65" s="17"/>
      <c r="F65" s="17"/>
      <c r="G65" s="17"/>
      <c r="H65" s="17"/>
      <c r="I65" s="17"/>
      <c r="J65" s="37"/>
      <c r="K65" s="38"/>
      <c r="L65" s="39">
        <f>SUM(L66:L69)</f>
        <v>849200</v>
      </c>
      <c r="M65" s="39">
        <f>SUM(M66:M69)</f>
        <v>184000</v>
      </c>
      <c r="N65" s="40"/>
      <c r="O65" s="39"/>
    </row>
    <row r="66" ht="167.1" customHeight="1" outlineLevel="1" spans="1:238">
      <c r="A66" s="13">
        <v>38</v>
      </c>
      <c r="B66" s="12" t="s">
        <v>2381</v>
      </c>
      <c r="C66" s="13" t="s">
        <v>2382</v>
      </c>
      <c r="D66" s="13" t="s">
        <v>2181</v>
      </c>
      <c r="E66" s="13" t="s">
        <v>2182</v>
      </c>
      <c r="F66" s="13" t="s">
        <v>2383</v>
      </c>
      <c r="G66" s="13" t="s">
        <v>2384</v>
      </c>
      <c r="H66" s="13" t="s">
        <v>2166</v>
      </c>
      <c r="I66" s="13" t="s">
        <v>2193</v>
      </c>
      <c r="J66" s="12" t="s">
        <v>2385</v>
      </c>
      <c r="K66" s="13" t="s">
        <v>386</v>
      </c>
      <c r="L66" s="13">
        <v>95000</v>
      </c>
      <c r="M66" s="13">
        <v>24000</v>
      </c>
      <c r="N66" s="26" t="s">
        <v>2386</v>
      </c>
      <c r="O66" s="13"/>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51"/>
      <c r="HE66" s="51"/>
      <c r="HF66" s="51"/>
      <c r="HG66" s="51"/>
      <c r="HH66" s="51"/>
      <c r="HI66" s="51"/>
      <c r="HJ66" s="51"/>
      <c r="HK66" s="2"/>
      <c r="HL66" s="2"/>
      <c r="HM66" s="2"/>
      <c r="HN66" s="2"/>
      <c r="HO66" s="2"/>
      <c r="HP66" s="2"/>
      <c r="HQ66" s="2"/>
      <c r="HR66" s="2"/>
      <c r="HS66" s="2"/>
      <c r="HT66" s="2"/>
      <c r="HU66" s="2"/>
      <c r="HV66" s="2"/>
      <c r="HW66" s="2"/>
      <c r="HX66" s="2"/>
      <c r="HY66" s="2"/>
      <c r="HZ66" s="2"/>
      <c r="IA66" s="2"/>
      <c r="IB66" s="2"/>
      <c r="IC66" s="2"/>
      <c r="ID66" s="2"/>
    </row>
    <row r="67" ht="156.95" customHeight="1" outlineLevel="1" spans="1:238">
      <c r="A67" s="13">
        <v>39</v>
      </c>
      <c r="B67" s="26" t="s">
        <v>2387</v>
      </c>
      <c r="C67" s="18" t="s">
        <v>2388</v>
      </c>
      <c r="D67" s="13" t="s">
        <v>2181</v>
      </c>
      <c r="E67" s="13" t="s">
        <v>2182</v>
      </c>
      <c r="F67" s="24" t="s">
        <v>867</v>
      </c>
      <c r="G67" s="24" t="s">
        <v>2389</v>
      </c>
      <c r="H67" s="13" t="s">
        <v>2166</v>
      </c>
      <c r="I67" s="13" t="s">
        <v>2167</v>
      </c>
      <c r="J67" s="26" t="s">
        <v>2390</v>
      </c>
      <c r="K67" s="27" t="s">
        <v>870</v>
      </c>
      <c r="L67" s="56">
        <v>595000</v>
      </c>
      <c r="M67" s="56">
        <v>140000</v>
      </c>
      <c r="N67" s="26" t="s">
        <v>2391</v>
      </c>
      <c r="O67" s="13"/>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51"/>
      <c r="HE67" s="51"/>
      <c r="HF67" s="51"/>
      <c r="HG67" s="51"/>
      <c r="HH67" s="51"/>
      <c r="HI67" s="51"/>
      <c r="HJ67" s="51"/>
      <c r="HK67" s="2"/>
      <c r="HL67" s="2"/>
      <c r="HM67" s="2"/>
      <c r="HN67" s="2"/>
      <c r="HO67" s="2"/>
      <c r="HP67" s="2"/>
      <c r="HQ67" s="2"/>
      <c r="HR67" s="2"/>
      <c r="HS67" s="2"/>
      <c r="HT67" s="2"/>
      <c r="HU67" s="2"/>
      <c r="HV67" s="2"/>
      <c r="HW67" s="2"/>
      <c r="HX67" s="2"/>
      <c r="HY67" s="2"/>
      <c r="HZ67" s="2"/>
      <c r="IA67" s="2"/>
      <c r="IB67" s="2"/>
      <c r="IC67" s="2"/>
      <c r="ID67" s="2"/>
    </row>
    <row r="68" s="3" customFormat="1" ht="117.95" customHeight="1" outlineLevel="1" spans="1:15">
      <c r="A68" s="13">
        <v>40</v>
      </c>
      <c r="B68" s="12" t="s">
        <v>2170</v>
      </c>
      <c r="C68" s="13" t="s">
        <v>2171</v>
      </c>
      <c r="D68" s="13" t="s">
        <v>2172</v>
      </c>
      <c r="E68" s="18" t="s">
        <v>2173</v>
      </c>
      <c r="F68" s="18" t="s">
        <v>2174</v>
      </c>
      <c r="G68" s="13" t="s">
        <v>2175</v>
      </c>
      <c r="H68" s="13" t="s">
        <v>2176</v>
      </c>
      <c r="I68" s="13" t="s">
        <v>2167</v>
      </c>
      <c r="J68" s="12" t="s">
        <v>2177</v>
      </c>
      <c r="K68" s="13" t="s">
        <v>955</v>
      </c>
      <c r="L68" s="41">
        <v>59200</v>
      </c>
      <c r="M68" s="41">
        <v>20000</v>
      </c>
      <c r="N68" s="42" t="s">
        <v>2178</v>
      </c>
      <c r="O68" s="27"/>
    </row>
    <row r="69" s="3" customFormat="1" ht="159" customHeight="1" outlineLevel="1" spans="1:15">
      <c r="A69" s="13">
        <v>41</v>
      </c>
      <c r="B69" s="12" t="s">
        <v>2179</v>
      </c>
      <c r="C69" s="13" t="s">
        <v>2180</v>
      </c>
      <c r="D69" s="13" t="s">
        <v>2181</v>
      </c>
      <c r="E69" s="18" t="s">
        <v>2182</v>
      </c>
      <c r="F69" s="18" t="s">
        <v>2174</v>
      </c>
      <c r="G69" s="13" t="s">
        <v>2175</v>
      </c>
      <c r="H69" s="13" t="s">
        <v>2183</v>
      </c>
      <c r="I69" s="13" t="s">
        <v>2167</v>
      </c>
      <c r="J69" s="12" t="s">
        <v>2184</v>
      </c>
      <c r="K69" s="13" t="s">
        <v>1583</v>
      </c>
      <c r="L69" s="41">
        <v>100000</v>
      </c>
      <c r="M69" s="41"/>
      <c r="N69" s="41" t="s">
        <v>2185</v>
      </c>
      <c r="O69" s="27"/>
    </row>
    <row r="70" s="2" customFormat="1" ht="65.1" customHeight="1" spans="1:15">
      <c r="A70" s="19" t="s">
        <v>2392</v>
      </c>
      <c r="B70" s="17"/>
      <c r="C70" s="17"/>
      <c r="D70" s="17"/>
      <c r="E70" s="17"/>
      <c r="F70" s="17"/>
      <c r="G70" s="17"/>
      <c r="H70" s="17"/>
      <c r="I70" s="17"/>
      <c r="J70" s="37"/>
      <c r="K70" s="38"/>
      <c r="L70" s="39">
        <f>SUM(L71:L71)</f>
        <v>8000</v>
      </c>
      <c r="M70" s="39">
        <f>SUM(M71:M71)</f>
        <v>8000</v>
      </c>
      <c r="N70" s="40"/>
      <c r="O70" s="39"/>
    </row>
    <row r="71" s="2" customFormat="1" ht="117" customHeight="1" outlineLevel="1" spans="1:15">
      <c r="A71" s="13">
        <v>42</v>
      </c>
      <c r="B71" s="28" t="s">
        <v>2393</v>
      </c>
      <c r="C71" s="18" t="s">
        <v>2394</v>
      </c>
      <c r="D71" s="18" t="s">
        <v>2394</v>
      </c>
      <c r="E71" s="18" t="s">
        <v>2365</v>
      </c>
      <c r="F71" s="30" t="s">
        <v>1294</v>
      </c>
      <c r="G71" s="30" t="s">
        <v>49</v>
      </c>
      <c r="H71" s="13" t="s">
        <v>2176</v>
      </c>
      <c r="I71" s="27" t="s">
        <v>2193</v>
      </c>
      <c r="J71" s="12" t="s">
        <v>2395</v>
      </c>
      <c r="K71" s="18">
        <v>2024</v>
      </c>
      <c r="L71" s="13">
        <v>8000</v>
      </c>
      <c r="M71" s="13">
        <v>8000</v>
      </c>
      <c r="N71" s="12" t="s">
        <v>2202</v>
      </c>
      <c r="O71" s="13"/>
    </row>
    <row r="72" s="2" customFormat="1" ht="65.1" customHeight="1" spans="1:15">
      <c r="A72" s="19" t="s">
        <v>2396</v>
      </c>
      <c r="B72" s="17"/>
      <c r="C72" s="17"/>
      <c r="D72" s="17"/>
      <c r="E72" s="17"/>
      <c r="F72" s="17"/>
      <c r="G72" s="17"/>
      <c r="H72" s="17"/>
      <c r="I72" s="17"/>
      <c r="J72" s="37"/>
      <c r="K72" s="38"/>
      <c r="L72" s="39">
        <f>SUM(L73:L73)</f>
        <v>3000</v>
      </c>
      <c r="M72" s="39">
        <f>SUM(M73:M73)</f>
        <v>3000</v>
      </c>
      <c r="N72" s="40"/>
      <c r="O72" s="39"/>
    </row>
    <row r="73" s="2" customFormat="1" ht="123" customHeight="1" outlineLevel="1" spans="1:15">
      <c r="A73" s="13">
        <v>43</v>
      </c>
      <c r="B73" s="28" t="s">
        <v>2397</v>
      </c>
      <c r="C73" s="18" t="s">
        <v>2394</v>
      </c>
      <c r="D73" s="18" t="s">
        <v>2394</v>
      </c>
      <c r="E73" s="18" t="s">
        <v>2365</v>
      </c>
      <c r="F73" s="20" t="s">
        <v>1291</v>
      </c>
      <c r="G73" s="30" t="s">
        <v>49</v>
      </c>
      <c r="H73" s="18" t="s">
        <v>2176</v>
      </c>
      <c r="I73" s="18" t="s">
        <v>2193</v>
      </c>
      <c r="J73" s="28" t="s">
        <v>2398</v>
      </c>
      <c r="K73" s="18">
        <v>2024</v>
      </c>
      <c r="L73" s="18">
        <v>3000</v>
      </c>
      <c r="M73" s="18">
        <v>3000</v>
      </c>
      <c r="N73" s="28" t="s">
        <v>2202</v>
      </c>
      <c r="O73" s="13"/>
    </row>
    <row r="74" s="2" customFormat="1" ht="65.1" customHeight="1" spans="1:15">
      <c r="A74" s="19" t="s">
        <v>2399</v>
      </c>
      <c r="B74" s="17"/>
      <c r="C74" s="17"/>
      <c r="D74" s="17"/>
      <c r="E74" s="17"/>
      <c r="F74" s="17"/>
      <c r="G74" s="17"/>
      <c r="H74" s="17"/>
      <c r="I74" s="17"/>
      <c r="J74" s="37"/>
      <c r="K74" s="38"/>
      <c r="L74" s="39">
        <f>SUM(L75:L76)</f>
        <v>53753</v>
      </c>
      <c r="M74" s="39">
        <f>SUM(M75:M76)</f>
        <v>13453</v>
      </c>
      <c r="N74" s="40"/>
      <c r="O74" s="39"/>
    </row>
    <row r="75" s="3" customFormat="1" ht="120" customHeight="1" outlineLevel="1" spans="1:15">
      <c r="A75" s="13">
        <v>44</v>
      </c>
      <c r="B75" s="26" t="s">
        <v>2400</v>
      </c>
      <c r="C75" s="27" t="s">
        <v>2401</v>
      </c>
      <c r="D75" s="27" t="s">
        <v>2172</v>
      </c>
      <c r="E75" s="18" t="s">
        <v>2206</v>
      </c>
      <c r="F75" s="27" t="s">
        <v>2402</v>
      </c>
      <c r="G75" s="27" t="s">
        <v>2403</v>
      </c>
      <c r="H75" s="13" t="s">
        <v>2166</v>
      </c>
      <c r="I75" s="27" t="s">
        <v>2167</v>
      </c>
      <c r="J75" s="26" t="s">
        <v>2404</v>
      </c>
      <c r="K75" s="27" t="s">
        <v>70</v>
      </c>
      <c r="L75" s="13">
        <v>38753</v>
      </c>
      <c r="M75" s="13">
        <v>8753</v>
      </c>
      <c r="N75" s="26" t="s">
        <v>2257</v>
      </c>
      <c r="O75" s="13"/>
    </row>
    <row r="76" ht="167.1" customHeight="1" outlineLevel="1" spans="1:238">
      <c r="A76" s="13">
        <v>45</v>
      </c>
      <c r="B76" s="22" t="s">
        <v>2405</v>
      </c>
      <c r="C76" s="32" t="s">
        <v>2406</v>
      </c>
      <c r="D76" s="33" t="s">
        <v>2407</v>
      </c>
      <c r="E76" s="30" t="s">
        <v>2408</v>
      </c>
      <c r="F76" s="33" t="s">
        <v>2402</v>
      </c>
      <c r="G76" s="52" t="s">
        <v>539</v>
      </c>
      <c r="H76" s="27" t="s">
        <v>2166</v>
      </c>
      <c r="I76" s="27" t="s">
        <v>2167</v>
      </c>
      <c r="J76" s="22" t="s">
        <v>2409</v>
      </c>
      <c r="K76" s="32" t="s">
        <v>307</v>
      </c>
      <c r="L76" s="33">
        <v>15000</v>
      </c>
      <c r="M76" s="33">
        <v>4700</v>
      </c>
      <c r="N76" s="46" t="s">
        <v>2410</v>
      </c>
      <c r="O76" s="13"/>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row>
    <row r="77" s="2" customFormat="1" ht="65.1" customHeight="1" spans="1:15">
      <c r="A77" s="19" t="s">
        <v>2411</v>
      </c>
      <c r="B77" s="17"/>
      <c r="C77" s="17"/>
      <c r="D77" s="17"/>
      <c r="E77" s="17"/>
      <c r="F77" s="17"/>
      <c r="G77" s="17"/>
      <c r="H77" s="17"/>
      <c r="I77" s="17"/>
      <c r="J77" s="37"/>
      <c r="K77" s="38"/>
      <c r="L77" s="39">
        <f>SUM(L78:L78)</f>
        <v>12201.39</v>
      </c>
      <c r="M77" s="39">
        <f>SUM(M78:M78)</f>
        <v>7500</v>
      </c>
      <c r="N77" s="40"/>
      <c r="O77" s="39"/>
    </row>
    <row r="78" s="3" customFormat="1" ht="306.95" customHeight="1" outlineLevel="1" spans="1:15">
      <c r="A78" s="13">
        <v>46</v>
      </c>
      <c r="B78" s="12" t="s">
        <v>2412</v>
      </c>
      <c r="C78" s="13" t="s">
        <v>2188</v>
      </c>
      <c r="D78" s="13" t="s">
        <v>2162</v>
      </c>
      <c r="E78" s="18" t="s">
        <v>2163</v>
      </c>
      <c r="F78" s="13" t="s">
        <v>2413</v>
      </c>
      <c r="G78" s="13" t="s">
        <v>2303</v>
      </c>
      <c r="H78" s="13" t="s">
        <v>2166</v>
      </c>
      <c r="I78" s="13" t="s">
        <v>2193</v>
      </c>
      <c r="J78" s="12" t="s">
        <v>2168</v>
      </c>
      <c r="K78" s="13" t="s">
        <v>160</v>
      </c>
      <c r="L78" s="27">
        <v>12201.39</v>
      </c>
      <c r="M78" s="27">
        <v>7500</v>
      </c>
      <c r="N78" s="26" t="s">
        <v>2202</v>
      </c>
      <c r="O78" s="27"/>
    </row>
    <row r="79" s="2" customFormat="1" ht="65.1" customHeight="1" spans="1:15">
      <c r="A79" s="19" t="s">
        <v>2414</v>
      </c>
      <c r="B79" s="17"/>
      <c r="C79" s="17"/>
      <c r="D79" s="17"/>
      <c r="E79" s="17"/>
      <c r="F79" s="17"/>
      <c r="G79" s="17"/>
      <c r="H79" s="17"/>
      <c r="I79" s="17"/>
      <c r="J79" s="37"/>
      <c r="K79" s="38"/>
      <c r="L79" s="39">
        <f>SUM(L80:L81)</f>
        <v>41682</v>
      </c>
      <c r="M79" s="39">
        <f>SUM(M80:M81)</f>
        <v>35381</v>
      </c>
      <c r="N79" s="40"/>
      <c r="O79" s="39"/>
    </row>
    <row r="80" s="2" customFormat="1" ht="144" customHeight="1" outlineLevel="1" spans="1:15">
      <c r="A80" s="13">
        <v>47</v>
      </c>
      <c r="B80" s="28" t="s">
        <v>2415</v>
      </c>
      <c r="C80" s="18" t="s">
        <v>2253</v>
      </c>
      <c r="D80" s="18" t="s">
        <v>2172</v>
      </c>
      <c r="E80" s="18" t="s">
        <v>2206</v>
      </c>
      <c r="F80" s="18" t="s">
        <v>2416</v>
      </c>
      <c r="G80" s="18" t="s">
        <v>2359</v>
      </c>
      <c r="H80" s="13" t="s">
        <v>2166</v>
      </c>
      <c r="I80" s="18" t="s">
        <v>2167</v>
      </c>
      <c r="J80" s="28" t="s">
        <v>2417</v>
      </c>
      <c r="K80" s="18" t="s">
        <v>70</v>
      </c>
      <c r="L80" s="13">
        <v>27682</v>
      </c>
      <c r="M80" s="13">
        <v>22381</v>
      </c>
      <c r="N80" s="26" t="s">
        <v>2257</v>
      </c>
      <c r="O80" s="13"/>
    </row>
    <row r="81" s="2" customFormat="1" ht="120.95" customHeight="1" outlineLevel="1" spans="1:15">
      <c r="A81" s="13">
        <v>48</v>
      </c>
      <c r="B81" s="28" t="s">
        <v>2418</v>
      </c>
      <c r="C81" s="18" t="s">
        <v>2419</v>
      </c>
      <c r="D81" s="18" t="s">
        <v>2420</v>
      </c>
      <c r="E81" s="18" t="s">
        <v>2280</v>
      </c>
      <c r="F81" s="18" t="s">
        <v>2416</v>
      </c>
      <c r="G81" s="18" t="s">
        <v>2165</v>
      </c>
      <c r="H81" s="13" t="s">
        <v>2166</v>
      </c>
      <c r="I81" s="18" t="s">
        <v>2193</v>
      </c>
      <c r="J81" s="28" t="s">
        <v>2421</v>
      </c>
      <c r="K81" s="18" t="s">
        <v>70</v>
      </c>
      <c r="L81" s="13">
        <v>14000</v>
      </c>
      <c r="M81" s="13">
        <v>13000</v>
      </c>
      <c r="N81" s="26" t="s">
        <v>2202</v>
      </c>
      <c r="O81" s="13"/>
    </row>
    <row r="82" s="2" customFormat="1" ht="65.1" customHeight="1" spans="1:15">
      <c r="A82" s="19" t="s">
        <v>2422</v>
      </c>
      <c r="B82" s="17"/>
      <c r="C82" s="17"/>
      <c r="D82" s="17"/>
      <c r="E82" s="17"/>
      <c r="F82" s="17"/>
      <c r="G82" s="17"/>
      <c r="H82" s="17"/>
      <c r="I82" s="17"/>
      <c r="J82" s="37"/>
      <c r="K82" s="38"/>
      <c r="L82" s="39">
        <f>SUM(L83:L83)</f>
        <v>595000</v>
      </c>
      <c r="M82" s="39">
        <f>SUM(M83:M83)</f>
        <v>140000</v>
      </c>
      <c r="N82" s="40"/>
      <c r="O82" s="39"/>
    </row>
    <row r="83" s="5" customFormat="1" ht="120" customHeight="1" outlineLevel="1" spans="1:221">
      <c r="A83" s="13">
        <v>49</v>
      </c>
      <c r="B83" s="12" t="s">
        <v>2387</v>
      </c>
      <c r="C83" s="13" t="s">
        <v>2388</v>
      </c>
      <c r="D83" s="13" t="s">
        <v>2181</v>
      </c>
      <c r="E83" s="13" t="s">
        <v>2182</v>
      </c>
      <c r="F83" s="24" t="s">
        <v>867</v>
      </c>
      <c r="G83" s="24" t="s">
        <v>2389</v>
      </c>
      <c r="H83" s="13" t="s">
        <v>2166</v>
      </c>
      <c r="I83" s="13" t="s">
        <v>2167</v>
      </c>
      <c r="J83" s="12" t="s">
        <v>2390</v>
      </c>
      <c r="K83" s="32" t="s">
        <v>870</v>
      </c>
      <c r="L83" s="13">
        <v>595000</v>
      </c>
      <c r="M83" s="13">
        <v>140000</v>
      </c>
      <c r="N83" s="12" t="s">
        <v>2391</v>
      </c>
      <c r="O83" s="13"/>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51"/>
      <c r="HH83" s="51"/>
      <c r="HI83" s="51"/>
      <c r="HJ83" s="51"/>
      <c r="HK83" s="51"/>
      <c r="HL83" s="51"/>
      <c r="HM83" s="51"/>
    </row>
    <row r="84" s="2" customFormat="1" ht="65.1" customHeight="1" spans="1:15">
      <c r="A84" s="19" t="s">
        <v>2423</v>
      </c>
      <c r="B84" s="17"/>
      <c r="C84" s="17"/>
      <c r="D84" s="17"/>
      <c r="E84" s="17"/>
      <c r="F84" s="17"/>
      <c r="G84" s="17"/>
      <c r="H84" s="17"/>
      <c r="I84" s="17"/>
      <c r="J84" s="37"/>
      <c r="K84" s="38"/>
      <c r="L84" s="39">
        <f>SUM(L85:L86)</f>
        <v>60000</v>
      </c>
      <c r="M84" s="39">
        <f>SUM(M85:M86)</f>
        <v>800</v>
      </c>
      <c r="N84" s="40"/>
      <c r="O84" s="39"/>
    </row>
    <row r="85" s="2" customFormat="1" ht="120" customHeight="1" outlineLevel="1" spans="1:15">
      <c r="A85" s="13">
        <v>50</v>
      </c>
      <c r="B85" s="28" t="s">
        <v>2424</v>
      </c>
      <c r="C85" s="18" t="s">
        <v>2188</v>
      </c>
      <c r="D85" s="18" t="s">
        <v>2376</v>
      </c>
      <c r="E85" s="18" t="s">
        <v>2377</v>
      </c>
      <c r="F85" s="18" t="s">
        <v>2425</v>
      </c>
      <c r="G85" s="18" t="s">
        <v>2303</v>
      </c>
      <c r="H85" s="13" t="s">
        <v>2176</v>
      </c>
      <c r="I85" s="18" t="s">
        <v>2193</v>
      </c>
      <c r="J85" s="28" t="s">
        <v>2426</v>
      </c>
      <c r="K85" s="18" t="s">
        <v>1053</v>
      </c>
      <c r="L85" s="13">
        <v>20000</v>
      </c>
      <c r="M85" s="13"/>
      <c r="N85" s="12"/>
      <c r="O85" s="13"/>
    </row>
    <row r="86" s="2" customFormat="1" ht="165" customHeight="1" outlineLevel="1" spans="1:15">
      <c r="A86" s="13">
        <v>51</v>
      </c>
      <c r="B86" s="28" t="s">
        <v>2427</v>
      </c>
      <c r="C86" s="18" t="s">
        <v>2428</v>
      </c>
      <c r="D86" s="18" t="s">
        <v>2376</v>
      </c>
      <c r="E86" s="18" t="s">
        <v>2377</v>
      </c>
      <c r="F86" s="18" t="s">
        <v>2425</v>
      </c>
      <c r="G86" s="18" t="s">
        <v>2192</v>
      </c>
      <c r="H86" s="13" t="s">
        <v>2176</v>
      </c>
      <c r="I86" s="18" t="s">
        <v>2193</v>
      </c>
      <c r="J86" s="28" t="s">
        <v>2429</v>
      </c>
      <c r="K86" s="18" t="s">
        <v>1348</v>
      </c>
      <c r="L86" s="13">
        <v>40000</v>
      </c>
      <c r="M86" s="13">
        <v>800</v>
      </c>
      <c r="N86" s="12" t="s">
        <v>2430</v>
      </c>
      <c r="O86" s="13"/>
    </row>
    <row r="87" s="2" customFormat="1" ht="65.1" customHeight="1" spans="1:15">
      <c r="A87" s="16" t="s">
        <v>2431</v>
      </c>
      <c r="B87" s="17"/>
      <c r="C87" s="17"/>
      <c r="D87" s="17"/>
      <c r="E87" s="17"/>
      <c r="F87" s="17"/>
      <c r="G87" s="17"/>
      <c r="H87" s="17"/>
      <c r="I87" s="17"/>
      <c r="J87" s="37"/>
      <c r="K87" s="38"/>
      <c r="L87" s="39">
        <f>SUM(L88:L88)</f>
        <v>5000</v>
      </c>
      <c r="M87" s="39">
        <f>SUM(M88:M88)</f>
        <v>2000</v>
      </c>
      <c r="N87" s="40"/>
      <c r="O87" s="39"/>
    </row>
    <row r="88" ht="150" customHeight="1" outlineLevel="1" spans="1:238">
      <c r="A88" s="13">
        <v>52</v>
      </c>
      <c r="B88" s="12" t="s">
        <v>2432</v>
      </c>
      <c r="C88" s="13" t="s">
        <v>2433</v>
      </c>
      <c r="D88" s="13" t="s">
        <v>2241</v>
      </c>
      <c r="E88" s="18" t="s">
        <v>2242</v>
      </c>
      <c r="F88" s="13" t="s">
        <v>2242</v>
      </c>
      <c r="G88" s="13" t="s">
        <v>2353</v>
      </c>
      <c r="H88" s="13" t="s">
        <v>2166</v>
      </c>
      <c r="I88" s="13" t="s">
        <v>2167</v>
      </c>
      <c r="J88" s="12" t="s">
        <v>2434</v>
      </c>
      <c r="K88" s="13" t="s">
        <v>70</v>
      </c>
      <c r="L88" s="13">
        <v>5000</v>
      </c>
      <c r="M88" s="13">
        <v>2000</v>
      </c>
      <c r="N88" s="12" t="s">
        <v>2202</v>
      </c>
      <c r="O88" s="27"/>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row>
    <row r="89" s="2" customFormat="1" ht="65.1" customHeight="1" spans="1:15">
      <c r="A89" s="19" t="s">
        <v>2435</v>
      </c>
      <c r="B89" s="17"/>
      <c r="C89" s="17"/>
      <c r="D89" s="17"/>
      <c r="E89" s="17"/>
      <c r="F89" s="17"/>
      <c r="G89" s="17"/>
      <c r="H89" s="17"/>
      <c r="I89" s="17"/>
      <c r="J89" s="37"/>
      <c r="K89" s="38"/>
      <c r="L89" s="39">
        <f>SUM(L90:L91)</f>
        <v>9000</v>
      </c>
      <c r="M89" s="39">
        <f>SUM(M90:M91)</f>
        <v>5000</v>
      </c>
      <c r="N89" s="40"/>
      <c r="O89" s="39"/>
    </row>
    <row r="90" ht="171.95" customHeight="1" outlineLevel="1" spans="1:238">
      <c r="A90" s="13">
        <v>53</v>
      </c>
      <c r="B90" s="12" t="s">
        <v>2436</v>
      </c>
      <c r="C90" s="35" t="s">
        <v>2437</v>
      </c>
      <c r="D90" s="23" t="s">
        <v>2241</v>
      </c>
      <c r="E90" s="23" t="s">
        <v>2242</v>
      </c>
      <c r="F90" s="23" t="s">
        <v>2438</v>
      </c>
      <c r="G90" s="53" t="s">
        <v>539</v>
      </c>
      <c r="H90" s="23" t="s">
        <v>2166</v>
      </c>
      <c r="I90" s="13" t="s">
        <v>2167</v>
      </c>
      <c r="J90" s="57" t="s">
        <v>2439</v>
      </c>
      <c r="K90" s="32" t="s">
        <v>70</v>
      </c>
      <c r="L90" s="13">
        <v>4500</v>
      </c>
      <c r="M90" s="13">
        <v>3000</v>
      </c>
      <c r="N90" s="12" t="s">
        <v>2202</v>
      </c>
      <c r="O90" s="13"/>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row>
    <row r="91" ht="132.95" customHeight="1" outlineLevel="1" spans="1:238">
      <c r="A91" s="13">
        <v>54</v>
      </c>
      <c r="B91" s="28" t="s">
        <v>2440</v>
      </c>
      <c r="C91" s="18" t="s">
        <v>2441</v>
      </c>
      <c r="D91" s="13" t="s">
        <v>2290</v>
      </c>
      <c r="E91" s="13" t="s">
        <v>2291</v>
      </c>
      <c r="F91" s="18" t="s">
        <v>2438</v>
      </c>
      <c r="G91" s="18" t="s">
        <v>2192</v>
      </c>
      <c r="H91" s="13" t="s">
        <v>2166</v>
      </c>
      <c r="I91" s="18" t="s">
        <v>2167</v>
      </c>
      <c r="J91" s="28" t="s">
        <v>2442</v>
      </c>
      <c r="K91" s="13" t="s">
        <v>307</v>
      </c>
      <c r="L91" s="13">
        <v>4500</v>
      </c>
      <c r="M91" s="13">
        <v>2000</v>
      </c>
      <c r="N91" s="26" t="s">
        <v>2391</v>
      </c>
      <c r="O91" s="13"/>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row>
    <row r="92" s="2" customFormat="1" ht="65.1" customHeight="1" spans="1:15">
      <c r="A92" s="19" t="s">
        <v>2443</v>
      </c>
      <c r="B92" s="17"/>
      <c r="C92" s="17"/>
      <c r="D92" s="17"/>
      <c r="E92" s="17"/>
      <c r="F92" s="17"/>
      <c r="G92" s="17"/>
      <c r="H92" s="17"/>
      <c r="I92" s="17"/>
      <c r="J92" s="37"/>
      <c r="K92" s="38"/>
      <c r="L92" s="39">
        <f>SUM(L93:L94)</f>
        <v>10200</v>
      </c>
      <c r="M92" s="39">
        <f>SUM(M93:M94)</f>
        <v>0</v>
      </c>
      <c r="N92" s="40"/>
      <c r="O92" s="39"/>
    </row>
    <row r="93" ht="171.95" customHeight="1" outlineLevel="1" spans="1:238">
      <c r="A93" s="13">
        <v>55</v>
      </c>
      <c r="B93" s="12" t="s">
        <v>2444</v>
      </c>
      <c r="C93" s="13" t="s">
        <v>2382</v>
      </c>
      <c r="D93" s="13" t="s">
        <v>2181</v>
      </c>
      <c r="E93" s="54" t="s">
        <v>2182</v>
      </c>
      <c r="F93" s="55" t="s">
        <v>2445</v>
      </c>
      <c r="G93" s="13" t="s">
        <v>2446</v>
      </c>
      <c r="H93" s="13" t="s">
        <v>2176</v>
      </c>
      <c r="I93" s="13" t="s">
        <v>2193</v>
      </c>
      <c r="J93" s="12" t="s">
        <v>2447</v>
      </c>
      <c r="K93" s="58">
        <v>2024</v>
      </c>
      <c r="L93" s="13">
        <v>6400</v>
      </c>
      <c r="M93" s="13"/>
      <c r="N93" s="12"/>
      <c r="O93" s="13"/>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row>
    <row r="94" ht="132.95" customHeight="1" outlineLevel="1" spans="1:238">
      <c r="A94" s="13">
        <v>56</v>
      </c>
      <c r="B94" s="28" t="s">
        <v>2448</v>
      </c>
      <c r="C94" s="18" t="s">
        <v>2382</v>
      </c>
      <c r="D94" s="24" t="s">
        <v>865</v>
      </c>
      <c r="E94" s="13" t="s">
        <v>2383</v>
      </c>
      <c r="F94" s="55" t="s">
        <v>2445</v>
      </c>
      <c r="G94" s="20" t="s">
        <v>750</v>
      </c>
      <c r="H94" s="18" t="s">
        <v>2183</v>
      </c>
      <c r="I94" s="13" t="s">
        <v>2193</v>
      </c>
      <c r="J94" s="18" t="s">
        <v>2449</v>
      </c>
      <c r="K94" s="58">
        <v>2025</v>
      </c>
      <c r="L94" s="58">
        <v>3800</v>
      </c>
      <c r="M94" s="13"/>
      <c r="N94" s="12" t="s">
        <v>2450</v>
      </c>
      <c r="O94" s="13"/>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row>
  </sheetData>
  <mergeCells count="50">
    <mergeCell ref="A1:B1"/>
    <mergeCell ref="A2:O2"/>
    <mergeCell ref="A3:O3"/>
    <mergeCell ref="A7:K7"/>
    <mergeCell ref="A8:J8"/>
    <mergeCell ref="A12:J12"/>
    <mergeCell ref="A14:J14"/>
    <mergeCell ref="A16:J16"/>
    <mergeCell ref="A18:J18"/>
    <mergeCell ref="A21:J21"/>
    <mergeCell ref="A25:J25"/>
    <mergeCell ref="A28:J28"/>
    <mergeCell ref="A31:J31"/>
    <mergeCell ref="A34:J34"/>
    <mergeCell ref="A36:J36"/>
    <mergeCell ref="A39:J39"/>
    <mergeCell ref="A42:J42"/>
    <mergeCell ref="A45:J45"/>
    <mergeCell ref="A48:J48"/>
    <mergeCell ref="A51:J51"/>
    <mergeCell ref="A53:J53"/>
    <mergeCell ref="A56:J56"/>
    <mergeCell ref="A59:J59"/>
    <mergeCell ref="A62:J62"/>
    <mergeCell ref="A65:J65"/>
    <mergeCell ref="A70:J70"/>
    <mergeCell ref="A72:J72"/>
    <mergeCell ref="A74:J74"/>
    <mergeCell ref="A77:J77"/>
    <mergeCell ref="A79:J79"/>
    <mergeCell ref="A82:J82"/>
    <mergeCell ref="A84:J84"/>
    <mergeCell ref="A87:J87"/>
    <mergeCell ref="A89:J89"/>
    <mergeCell ref="A92:J9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dataValidations count="1">
    <dataValidation allowBlank="1" showInputMessage="1" showErrorMessage="1" sqref="K38:L38"/>
  </dataValidations>
  <printOptions horizontalCentered="1"/>
  <pageMargins left="0.161111111111111" right="0.161111111111111" top="0.60625" bottom="0.60625" header="0.5" footer="0.5"/>
  <pageSetup paperSize="9" scale="35" fitToHeight="0" orientation="landscape"/>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续建</vt:lpstr>
      <vt:lpstr>新建</vt:lpstr>
      <vt:lpstr>重大前期</vt:lpstr>
      <vt:lpstr>待建</vt:lpstr>
      <vt:lpstr>县领导联系项目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唐一越</dc:creator>
  <cp:lastModifiedBy>WPS_毛鹏臣</cp:lastModifiedBy>
  <dcterms:created xsi:type="dcterms:W3CDTF">2023-07-26T15:54:00Z</dcterms:created>
  <cp:lastPrinted>2024-04-07T06:22:00Z</cp:lastPrinted>
  <dcterms:modified xsi:type="dcterms:W3CDTF">2024-09-10T02:03:11Z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5B22EB5BED4A407995CDCE5B98A2613C_13</vt:lpwstr>
  </property>
  <property fmtid="{D5CDD505-2E9C-101B-9397-08002B2CF9AE}" pid="3" name="KSOProductBuildVer">
    <vt:lpwstr>2052-12.1.0.17827</vt:lpwstr>
  </property>
</Properties>
</file>