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840" windowHeight="12540" activeTab="2"/>
  </bookViews>
  <sheets>
    <sheet name="附件1 " sheetId="1" r:id="rId1"/>
    <sheet name="附件2" sheetId="2" r:id="rId2"/>
    <sheet name="附件3" sheetId="3" r:id="rId3"/>
  </sheets>
  <definedNames>
    <definedName name="_xlnm._FilterDatabase" localSheetId="0" hidden="1">'附件1 '!$A$6:$AU$97</definedName>
    <definedName name="_xlnm._FilterDatabase" localSheetId="1" hidden="1">附件2!$A$6:$AW$82</definedName>
    <definedName name="_xlnm._FilterDatabase" localSheetId="2" hidden="1">附件3!$A$7:$AE$116</definedName>
    <definedName name="_xlnm.Print_Titles" localSheetId="0">'附件1 '!$4:$6</definedName>
    <definedName name="_xlnm.Print_Titles" localSheetId="1">附件2!$4:$6</definedName>
    <definedName name="_xlnm.Print_Titles" localSheetId="2">附件3!$5:$7</definedName>
  </definedNames>
  <calcPr calcId="144525"/>
</workbook>
</file>

<file path=xl/calcChain.xml><?xml version="1.0" encoding="utf-8"?>
<calcChain xmlns="http://schemas.openxmlformats.org/spreadsheetml/2006/main">
  <c r="K113" i="3" l="1"/>
  <c r="K111" i="3"/>
  <c r="L106" i="3"/>
  <c r="K106" i="3"/>
  <c r="L89" i="3"/>
  <c r="K89" i="3"/>
  <c r="K86" i="3"/>
  <c r="L79" i="3"/>
  <c r="K79" i="3"/>
  <c r="L76" i="3"/>
  <c r="K76" i="3"/>
  <c r="L69" i="3"/>
  <c r="K69" i="3"/>
  <c r="L49" i="3"/>
  <c r="K49" i="3"/>
  <c r="K43" i="3"/>
  <c r="L42" i="3"/>
  <c r="K42" i="3"/>
  <c r="L40" i="3"/>
  <c r="K40" i="3"/>
  <c r="L38" i="3"/>
  <c r="K38" i="3"/>
  <c r="L34" i="3"/>
  <c r="K34" i="3"/>
  <c r="L32" i="3"/>
  <c r="K32" i="3"/>
  <c r="L20" i="3"/>
  <c r="K20" i="3"/>
  <c r="K9" i="3"/>
  <c r="L8" i="3"/>
  <c r="K8" i="3"/>
  <c r="AT79" i="2"/>
  <c r="AS79" i="2"/>
  <c r="AR79" i="2"/>
  <c r="AQ79" i="2"/>
  <c r="AP79" i="2"/>
  <c r="AO79" i="2"/>
  <c r="AN79" i="2"/>
  <c r="AM79" i="2"/>
  <c r="AL79" i="2"/>
  <c r="AK79" i="2"/>
  <c r="AI79" i="2"/>
  <c r="AG79" i="2"/>
  <c r="AE79" i="2"/>
  <c r="AC79" i="2"/>
  <c r="AA79" i="2"/>
  <c r="Y79" i="2"/>
  <c r="W79" i="2"/>
  <c r="U79" i="2"/>
  <c r="S79" i="2"/>
  <c r="Q79" i="2"/>
  <c r="O79" i="2"/>
  <c r="L79" i="2"/>
  <c r="K79" i="2"/>
  <c r="AT77" i="2"/>
  <c r="AS77" i="2"/>
  <c r="AR77" i="2"/>
  <c r="AQ77" i="2"/>
  <c r="AP77" i="2"/>
  <c r="AO77" i="2"/>
  <c r="AN77" i="2"/>
  <c r="AM77" i="2"/>
  <c r="AL77" i="2"/>
  <c r="AK77" i="2"/>
  <c r="AJ77" i="2"/>
  <c r="AI77" i="2"/>
  <c r="AH77" i="2"/>
  <c r="AG77" i="2"/>
  <c r="AF77" i="2"/>
  <c r="AE77" i="2"/>
  <c r="AD77" i="2"/>
  <c r="AC77" i="2"/>
  <c r="AB77" i="2"/>
  <c r="AA77" i="2"/>
  <c r="Z77" i="2"/>
  <c r="Y77" i="2"/>
  <c r="X77" i="2"/>
  <c r="W77" i="2"/>
  <c r="V77" i="2"/>
  <c r="U77" i="2"/>
  <c r="T77" i="2"/>
  <c r="S77" i="2"/>
  <c r="R77" i="2"/>
  <c r="Q77" i="2"/>
  <c r="P77" i="2"/>
  <c r="O77" i="2"/>
  <c r="L77" i="2"/>
  <c r="K77" i="2"/>
  <c r="S75" i="2"/>
  <c r="Q75" i="2"/>
  <c r="O75" i="2"/>
  <c r="AE74" i="2"/>
  <c r="AC74" i="2"/>
  <c r="AA74" i="2"/>
  <c r="Y74" i="2"/>
  <c r="W74" i="2"/>
  <c r="U74" i="2"/>
  <c r="S74" i="2"/>
  <c r="Q74" i="2"/>
  <c r="O74" i="2"/>
  <c r="AE73" i="2"/>
  <c r="AC73" i="2"/>
  <c r="AA73" i="2"/>
  <c r="Y73" i="2"/>
  <c r="W73" i="2"/>
  <c r="U73" i="2"/>
  <c r="S73" i="2"/>
  <c r="Q73" i="2"/>
  <c r="O73" i="2"/>
  <c r="AE72" i="2"/>
  <c r="AC72" i="2"/>
  <c r="AA72" i="2"/>
  <c r="Y72" i="2"/>
  <c r="W72" i="2"/>
  <c r="U72" i="2"/>
  <c r="S72" i="2"/>
  <c r="Q72" i="2"/>
  <c r="O72" i="2"/>
  <c r="AE71" i="2"/>
  <c r="AC71" i="2"/>
  <c r="AA71" i="2"/>
  <c r="Y71" i="2"/>
  <c r="W71" i="2"/>
  <c r="U71" i="2"/>
  <c r="S71" i="2"/>
  <c r="Q71" i="2"/>
  <c r="O71" i="2"/>
  <c r="AT68" i="2"/>
  <c r="AS68" i="2"/>
  <c r="AR68" i="2"/>
  <c r="AQ68" i="2"/>
  <c r="AP68" i="2"/>
  <c r="AO68" i="2"/>
  <c r="AN68" i="2"/>
  <c r="AM68" i="2"/>
  <c r="AL68" i="2"/>
  <c r="AK68" i="2"/>
  <c r="AI68" i="2"/>
  <c r="AG68" i="2"/>
  <c r="AE68" i="2"/>
  <c r="AC68" i="2"/>
  <c r="AA68" i="2"/>
  <c r="Y68" i="2"/>
  <c r="W68" i="2"/>
  <c r="U68" i="2"/>
  <c r="S68" i="2"/>
  <c r="Q68" i="2"/>
  <c r="O68" i="2"/>
  <c r="L68" i="2"/>
  <c r="K68" i="2"/>
  <c r="AT64" i="2"/>
  <c r="AS64" i="2"/>
  <c r="AR64" i="2"/>
  <c r="AQ64" i="2"/>
  <c r="AP64" i="2"/>
  <c r="AO64" i="2"/>
  <c r="AN64" i="2"/>
  <c r="AM64" i="2"/>
  <c r="AL64" i="2"/>
  <c r="AK64" i="2"/>
  <c r="AI64" i="2"/>
  <c r="AG64" i="2"/>
  <c r="AE64" i="2"/>
  <c r="AC64" i="2"/>
  <c r="AA64" i="2"/>
  <c r="Y64" i="2"/>
  <c r="W64" i="2"/>
  <c r="U64" i="2"/>
  <c r="S64" i="2"/>
  <c r="Q64" i="2"/>
  <c r="O64" i="2"/>
  <c r="L64" i="2"/>
  <c r="K64" i="2"/>
  <c r="AT58" i="2"/>
  <c r="AS58" i="2"/>
  <c r="AR58" i="2"/>
  <c r="AQ58" i="2"/>
  <c r="AP58" i="2"/>
  <c r="AO58" i="2"/>
  <c r="AN58" i="2"/>
  <c r="AM58" i="2"/>
  <c r="AL58" i="2"/>
  <c r="AK58" i="2"/>
  <c r="AI58" i="2"/>
  <c r="AG58" i="2"/>
  <c r="AE58" i="2"/>
  <c r="AC58" i="2"/>
  <c r="AA58" i="2"/>
  <c r="Y58" i="2"/>
  <c r="W58" i="2"/>
  <c r="U58" i="2"/>
  <c r="S58" i="2"/>
  <c r="Q58" i="2"/>
  <c r="O58" i="2"/>
  <c r="L58" i="2"/>
  <c r="K58" i="2"/>
  <c r="AR57" i="2"/>
  <c r="AL57" i="2"/>
  <c r="AR56" i="2"/>
  <c r="AT44" i="2"/>
  <c r="AS44" i="2"/>
  <c r="AR44" i="2"/>
  <c r="AQ44" i="2"/>
  <c r="AP44" i="2"/>
  <c r="AO44" i="2"/>
  <c r="AN44" i="2"/>
  <c r="AM44" i="2"/>
  <c r="AL44" i="2"/>
  <c r="AK44" i="2"/>
  <c r="AI44" i="2"/>
  <c r="AG44" i="2"/>
  <c r="AE44" i="2"/>
  <c r="AC44" i="2"/>
  <c r="AA44" i="2"/>
  <c r="Y44" i="2"/>
  <c r="W44" i="2"/>
  <c r="U44" i="2"/>
  <c r="S44" i="2"/>
  <c r="Q44" i="2"/>
  <c r="O44" i="2"/>
  <c r="L44" i="2"/>
  <c r="K44" i="2"/>
  <c r="AT38" i="2"/>
  <c r="AS38" i="2"/>
  <c r="AR38" i="2"/>
  <c r="AQ38" i="2"/>
  <c r="AP38" i="2"/>
  <c r="AO38" i="2"/>
  <c r="AN38" i="2"/>
  <c r="AM38" i="2"/>
  <c r="AL38" i="2"/>
  <c r="AK38" i="2"/>
  <c r="AI38" i="2"/>
  <c r="AG38" i="2"/>
  <c r="AE38" i="2"/>
  <c r="AC38" i="2"/>
  <c r="AA38" i="2"/>
  <c r="Y38" i="2"/>
  <c r="W38" i="2"/>
  <c r="U38" i="2"/>
  <c r="S38" i="2"/>
  <c r="Q38" i="2"/>
  <c r="O38" i="2"/>
  <c r="L38" i="2"/>
  <c r="K38" i="2"/>
  <c r="L37" i="2"/>
  <c r="L36" i="2"/>
  <c r="O35" i="2"/>
  <c r="L35" i="2"/>
  <c r="O34" i="2"/>
  <c r="L34" i="2"/>
  <c r="O33" i="2"/>
  <c r="AT32" i="2"/>
  <c r="AS32" i="2"/>
  <c r="AR32" i="2"/>
  <c r="AQ32" i="2"/>
  <c r="AP32" i="2"/>
  <c r="AO32" i="2"/>
  <c r="AN32" i="2"/>
  <c r="AM32" i="2"/>
  <c r="AL32" i="2"/>
  <c r="AK32" i="2"/>
  <c r="AI32" i="2"/>
  <c r="AG32" i="2"/>
  <c r="AE32" i="2"/>
  <c r="AC32" i="2"/>
  <c r="AA32" i="2"/>
  <c r="Y32" i="2"/>
  <c r="W32" i="2"/>
  <c r="U32" i="2"/>
  <c r="S32" i="2"/>
  <c r="Q32" i="2"/>
  <c r="O32" i="2"/>
  <c r="L32" i="2"/>
  <c r="K32" i="2"/>
  <c r="AT28" i="2"/>
  <c r="AS28" i="2"/>
  <c r="AR28" i="2"/>
  <c r="AQ28" i="2"/>
  <c r="AP28" i="2"/>
  <c r="AO28" i="2"/>
  <c r="AN28" i="2"/>
  <c r="AM28" i="2"/>
  <c r="AL28" i="2"/>
  <c r="AK28" i="2"/>
  <c r="AI28" i="2"/>
  <c r="AG28" i="2"/>
  <c r="AE28" i="2"/>
  <c r="AC28" i="2"/>
  <c r="AA28" i="2"/>
  <c r="Y28" i="2"/>
  <c r="W28" i="2"/>
  <c r="U28" i="2"/>
  <c r="S28" i="2"/>
  <c r="Q28" i="2"/>
  <c r="O28" i="2"/>
  <c r="L28" i="2"/>
  <c r="K28" i="2"/>
  <c r="AI26" i="2"/>
  <c r="AG26" i="2"/>
  <c r="AI25" i="2"/>
  <c r="AG25" i="2"/>
  <c r="L25" i="2"/>
  <c r="K25" i="2"/>
  <c r="AT24" i="2"/>
  <c r="AS24" i="2"/>
  <c r="AR24" i="2"/>
  <c r="AQ24" i="2"/>
  <c r="AP24" i="2"/>
  <c r="AO24" i="2"/>
  <c r="AN24" i="2"/>
  <c r="AM24" i="2"/>
  <c r="AL24" i="2"/>
  <c r="AK24" i="2"/>
  <c r="AI24" i="2"/>
  <c r="AG24" i="2"/>
  <c r="AE24" i="2"/>
  <c r="AC24" i="2"/>
  <c r="AA24" i="2"/>
  <c r="Y24" i="2"/>
  <c r="W24" i="2"/>
  <c r="U24" i="2"/>
  <c r="S24" i="2"/>
  <c r="Q24" i="2"/>
  <c r="O24" i="2"/>
  <c r="L24" i="2"/>
  <c r="K24" i="2"/>
  <c r="AT17" i="2"/>
  <c r="AS17" i="2"/>
  <c r="AR17" i="2"/>
  <c r="AQ17" i="2"/>
  <c r="AP17" i="2"/>
  <c r="AO17" i="2"/>
  <c r="AN17" i="2"/>
  <c r="AM17" i="2"/>
  <c r="AL17" i="2"/>
  <c r="AK17" i="2"/>
  <c r="AI17" i="2"/>
  <c r="AG17" i="2"/>
  <c r="AE17" i="2"/>
  <c r="AC17" i="2"/>
  <c r="AA17" i="2"/>
  <c r="Y17" i="2"/>
  <c r="W17" i="2"/>
  <c r="U17" i="2"/>
  <c r="S17" i="2"/>
  <c r="Q17" i="2"/>
  <c r="O17" i="2"/>
  <c r="L17" i="2"/>
  <c r="K17" i="2"/>
  <c r="AT12" i="2"/>
  <c r="AS12" i="2"/>
  <c r="AR12" i="2"/>
  <c r="AQ12" i="2"/>
  <c r="AP12" i="2"/>
  <c r="AO12" i="2"/>
  <c r="AN12" i="2"/>
  <c r="AM12" i="2"/>
  <c r="AL12" i="2"/>
  <c r="AK12" i="2"/>
  <c r="AI12" i="2"/>
  <c r="AG12" i="2"/>
  <c r="AE12" i="2"/>
  <c r="AC12" i="2"/>
  <c r="AA12" i="2"/>
  <c r="Y12" i="2"/>
  <c r="W12" i="2"/>
  <c r="U12" i="2"/>
  <c r="S12" i="2"/>
  <c r="Q12" i="2"/>
  <c r="O12" i="2"/>
  <c r="L12" i="2"/>
  <c r="K12" i="2"/>
  <c r="AT10" i="2"/>
  <c r="AS10" i="2"/>
  <c r="AR10" i="2"/>
  <c r="AQ10" i="2"/>
  <c r="AP10" i="2"/>
  <c r="AO10" i="2"/>
  <c r="AN10" i="2"/>
  <c r="AM10" i="2"/>
  <c r="AL10" i="2"/>
  <c r="AK10" i="2"/>
  <c r="AI10" i="2"/>
  <c r="AG10" i="2"/>
  <c r="AE10" i="2"/>
  <c r="AC10" i="2"/>
  <c r="AA10" i="2"/>
  <c r="Y10" i="2"/>
  <c r="W10" i="2"/>
  <c r="U10" i="2"/>
  <c r="S10" i="2"/>
  <c r="Q10" i="2"/>
  <c r="O10" i="2"/>
  <c r="L10" i="2"/>
  <c r="K10" i="2"/>
  <c r="AT8" i="2"/>
  <c r="AS8" i="2"/>
  <c r="AR8" i="2"/>
  <c r="AQ8" i="2"/>
  <c r="AP8" i="2"/>
  <c r="AO8" i="2"/>
  <c r="AN8" i="2"/>
  <c r="AM8" i="2"/>
  <c r="AL8" i="2"/>
  <c r="AK8" i="2"/>
  <c r="AI8" i="2"/>
  <c r="AG8" i="2"/>
  <c r="AE8" i="2"/>
  <c r="AC8" i="2"/>
  <c r="AA8" i="2"/>
  <c r="Y8" i="2"/>
  <c r="W8" i="2"/>
  <c r="U8" i="2"/>
  <c r="S8" i="2"/>
  <c r="Q8" i="2"/>
  <c r="O8" i="2"/>
  <c r="L8" i="2"/>
  <c r="K8" i="2"/>
  <c r="AT7" i="2"/>
  <c r="AS7" i="2"/>
  <c r="AR7" i="2"/>
  <c r="AQ7" i="2"/>
  <c r="AP7" i="2"/>
  <c r="AO7" i="2"/>
  <c r="AN7" i="2"/>
  <c r="AM7" i="2"/>
  <c r="AL7" i="2"/>
  <c r="AK7" i="2"/>
  <c r="AI7" i="2"/>
  <c r="AG7" i="2"/>
  <c r="AE7" i="2"/>
  <c r="AC7" i="2"/>
  <c r="AA7" i="2"/>
  <c r="Y7" i="2"/>
  <c r="W7" i="2"/>
  <c r="U7" i="2"/>
  <c r="S7" i="2"/>
  <c r="Q7" i="2"/>
  <c r="O7" i="2"/>
  <c r="L7" i="2"/>
  <c r="K7" i="2"/>
  <c r="AR96" i="1"/>
  <c r="AQ96" i="1"/>
  <c r="AP96" i="1"/>
  <c r="AO96" i="1"/>
  <c r="AN96" i="1"/>
  <c r="AM96" i="1"/>
  <c r="AL96" i="1"/>
  <c r="AK96" i="1"/>
  <c r="AJ96" i="1"/>
  <c r="AI96" i="1"/>
  <c r="AH96" i="1"/>
  <c r="AG96" i="1"/>
  <c r="AF96" i="1"/>
  <c r="AE96" i="1"/>
  <c r="AD96" i="1"/>
  <c r="AC96" i="1"/>
  <c r="AB96" i="1"/>
  <c r="AA96" i="1"/>
  <c r="Z96" i="1"/>
  <c r="Y96" i="1"/>
  <c r="X96" i="1"/>
  <c r="W96" i="1"/>
  <c r="V96" i="1"/>
  <c r="U96" i="1"/>
  <c r="T96" i="1"/>
  <c r="S96" i="1"/>
  <c r="R96" i="1"/>
  <c r="Q96" i="1"/>
  <c r="P96" i="1"/>
  <c r="O96" i="1"/>
  <c r="N96" i="1"/>
  <c r="L96" i="1"/>
  <c r="K96" i="1"/>
  <c r="AR86" i="1"/>
  <c r="AQ86" i="1"/>
  <c r="AP86" i="1"/>
  <c r="AO86" i="1"/>
  <c r="AN86" i="1"/>
  <c r="AM86" i="1"/>
  <c r="AL86" i="1"/>
  <c r="AK86" i="1"/>
  <c r="AI86" i="1"/>
  <c r="AG86" i="1"/>
  <c r="AE86" i="1"/>
  <c r="AC86" i="1"/>
  <c r="AA86" i="1"/>
  <c r="Y86" i="1"/>
  <c r="W86" i="1"/>
  <c r="U86" i="1"/>
  <c r="S86" i="1"/>
  <c r="Q86" i="1"/>
  <c r="O86" i="1"/>
  <c r="L86" i="1"/>
  <c r="K86" i="1"/>
  <c r="AR84" i="1"/>
  <c r="AQ84" i="1"/>
  <c r="AP84" i="1"/>
  <c r="AO84" i="1"/>
  <c r="AN84" i="1"/>
  <c r="AM84" i="1"/>
  <c r="AL84" i="1"/>
  <c r="AK84" i="1"/>
  <c r="AJ84" i="1"/>
  <c r="AI84" i="1"/>
  <c r="AH84" i="1"/>
  <c r="AG84" i="1"/>
  <c r="AF84" i="1"/>
  <c r="AE84" i="1"/>
  <c r="AD84" i="1"/>
  <c r="AC84" i="1"/>
  <c r="AB84" i="1"/>
  <c r="AA84" i="1"/>
  <c r="Z84" i="1"/>
  <c r="Y84" i="1"/>
  <c r="X84" i="1"/>
  <c r="W84" i="1"/>
  <c r="V84" i="1"/>
  <c r="U84" i="1"/>
  <c r="T84" i="1"/>
  <c r="S84" i="1"/>
  <c r="R84" i="1"/>
  <c r="Q84" i="1"/>
  <c r="P84" i="1"/>
  <c r="O84" i="1"/>
  <c r="N84" i="1"/>
  <c r="L84" i="1"/>
  <c r="K84" i="1"/>
  <c r="AR60" i="1"/>
  <c r="AQ60" i="1"/>
  <c r="AP60" i="1"/>
  <c r="AO60" i="1"/>
  <c r="AN60" i="1"/>
  <c r="AM60" i="1"/>
  <c r="AL60" i="1"/>
  <c r="AK60" i="1"/>
  <c r="AI60" i="1"/>
  <c r="AG60" i="1"/>
  <c r="AE60" i="1"/>
  <c r="AC60" i="1"/>
  <c r="AA60" i="1"/>
  <c r="Y60" i="1"/>
  <c r="W60" i="1"/>
  <c r="U60" i="1"/>
  <c r="S60" i="1"/>
  <c r="Q60" i="1"/>
  <c r="O60" i="1"/>
  <c r="L60" i="1"/>
  <c r="K60" i="1"/>
  <c r="AR55" i="1"/>
  <c r="AP55" i="1"/>
  <c r="AO55" i="1"/>
  <c r="AN55" i="1"/>
  <c r="AM55" i="1"/>
  <c r="AL55" i="1"/>
  <c r="AK55" i="1"/>
  <c r="AI55" i="1"/>
  <c r="AG55" i="1"/>
  <c r="AE55" i="1"/>
  <c r="AC55" i="1"/>
  <c r="AA55" i="1"/>
  <c r="Y55" i="1"/>
  <c r="W55" i="1"/>
  <c r="U55" i="1"/>
  <c r="S55" i="1"/>
  <c r="Q55" i="1"/>
  <c r="O55" i="1"/>
  <c r="L55" i="1"/>
  <c r="K55" i="1"/>
  <c r="AR51" i="1"/>
  <c r="AQ51" i="1"/>
  <c r="AP51" i="1"/>
  <c r="AO51" i="1"/>
  <c r="AN51" i="1"/>
  <c r="AM51" i="1"/>
  <c r="AL51" i="1"/>
  <c r="AK51" i="1"/>
  <c r="AI51" i="1"/>
  <c r="AG51" i="1"/>
  <c r="AE51" i="1"/>
  <c r="AC51" i="1"/>
  <c r="AA51" i="1"/>
  <c r="Y51" i="1"/>
  <c r="W51" i="1"/>
  <c r="U51" i="1"/>
  <c r="S51" i="1"/>
  <c r="Q51" i="1"/>
  <c r="O51" i="1"/>
  <c r="L51" i="1"/>
  <c r="K51" i="1"/>
  <c r="AR41" i="1"/>
  <c r="AQ41" i="1"/>
  <c r="AP41" i="1"/>
  <c r="AO41" i="1"/>
  <c r="AN41" i="1"/>
  <c r="AM41" i="1"/>
  <c r="AL41" i="1"/>
  <c r="AK41" i="1"/>
  <c r="AI41" i="1"/>
  <c r="AG41" i="1"/>
  <c r="AE41" i="1"/>
  <c r="AC41" i="1"/>
  <c r="AA41" i="1"/>
  <c r="Y41" i="1"/>
  <c r="W41" i="1"/>
  <c r="U41" i="1"/>
  <c r="S41" i="1"/>
  <c r="Q41" i="1"/>
  <c r="O41" i="1"/>
  <c r="L41" i="1"/>
  <c r="K41" i="1"/>
  <c r="AR30" i="1"/>
  <c r="AQ30" i="1"/>
  <c r="AP30" i="1"/>
  <c r="AO30" i="1"/>
  <c r="AN30" i="1"/>
  <c r="AM30" i="1"/>
  <c r="AL30" i="1"/>
  <c r="AK30" i="1"/>
  <c r="AI30" i="1"/>
  <c r="AG30" i="1"/>
  <c r="AE30" i="1"/>
  <c r="AC30" i="1"/>
  <c r="AA30" i="1"/>
  <c r="Y30" i="1"/>
  <c r="W30" i="1"/>
  <c r="U30" i="1"/>
  <c r="S30" i="1"/>
  <c r="Q30" i="1"/>
  <c r="O30" i="1"/>
  <c r="L30" i="1"/>
  <c r="K30" i="1"/>
  <c r="AR26" i="1"/>
  <c r="AQ26" i="1"/>
  <c r="AP26" i="1"/>
  <c r="AO26" i="1"/>
  <c r="AN26" i="1"/>
  <c r="AM26" i="1"/>
  <c r="AL26" i="1"/>
  <c r="AK26" i="1"/>
  <c r="AI26" i="1"/>
  <c r="AG26" i="1"/>
  <c r="AE26" i="1"/>
  <c r="AC26" i="1"/>
  <c r="AA26" i="1"/>
  <c r="Y26" i="1"/>
  <c r="W26" i="1"/>
  <c r="U26" i="1"/>
  <c r="S26" i="1"/>
  <c r="Q26" i="1"/>
  <c r="O26" i="1"/>
  <c r="L26" i="1"/>
  <c r="K26" i="1"/>
  <c r="O25" i="1"/>
  <c r="AR24" i="1"/>
  <c r="AQ24" i="1"/>
  <c r="AP24" i="1"/>
  <c r="AO24" i="1"/>
  <c r="AN24" i="1"/>
  <c r="AM24" i="1"/>
  <c r="AL24" i="1"/>
  <c r="AK24" i="1"/>
  <c r="AI24" i="1"/>
  <c r="AG24" i="1"/>
  <c r="AE24" i="1"/>
  <c r="AC24" i="1"/>
  <c r="AA24" i="1"/>
  <c r="Y24" i="1"/>
  <c r="W24" i="1"/>
  <c r="U24" i="1"/>
  <c r="S24" i="1"/>
  <c r="Q24" i="1"/>
  <c r="O24" i="1"/>
  <c r="L24" i="1"/>
  <c r="K24" i="1"/>
  <c r="AR8" i="1"/>
  <c r="AQ8" i="1"/>
  <c r="AP8" i="1"/>
  <c r="AO8" i="1"/>
  <c r="AN8" i="1"/>
  <c r="AM8" i="1"/>
  <c r="AL8" i="1"/>
  <c r="AK8" i="1"/>
  <c r="AI8" i="1"/>
  <c r="AG8" i="1"/>
  <c r="AE8" i="1"/>
  <c r="AC8" i="1"/>
  <c r="AA8" i="1"/>
  <c r="Y8" i="1"/>
  <c r="W8" i="1"/>
  <c r="U8" i="1"/>
  <c r="S8" i="1"/>
  <c r="Q8" i="1"/>
  <c r="O8" i="1"/>
  <c r="L8" i="1"/>
  <c r="K8" i="1"/>
  <c r="AR7" i="1"/>
  <c r="AQ7" i="1"/>
  <c r="AP7" i="1"/>
  <c r="AO7" i="1"/>
  <c r="AN7" i="1"/>
  <c r="AM7" i="1"/>
  <c r="AL7" i="1"/>
  <c r="AK7" i="1"/>
  <c r="AI7" i="1"/>
  <c r="AG7" i="1"/>
  <c r="AE7" i="1"/>
  <c r="AC7" i="1"/>
  <c r="AA7" i="1"/>
  <c r="Y7" i="1"/>
  <c r="W7" i="1"/>
  <c r="U7" i="1"/>
  <c r="S7" i="1"/>
  <c r="Q7" i="1"/>
  <c r="O7" i="1"/>
  <c r="L7" i="1"/>
  <c r="K7" i="1"/>
</calcChain>
</file>

<file path=xl/sharedStrings.xml><?xml version="1.0" encoding="utf-8"?>
<sst xmlns="http://schemas.openxmlformats.org/spreadsheetml/2006/main" count="4809" uniqueCount="1569">
  <si>
    <t>附件1</t>
  </si>
  <si>
    <t>奉节县2025年续建项目建设计划</t>
  </si>
  <si>
    <t>单位：万元</t>
  </si>
  <si>
    <t>序号</t>
  </si>
  <si>
    <t>项目名称</t>
  </si>
  <si>
    <t>项目法人</t>
  </si>
  <si>
    <t>责任单位</t>
  </si>
  <si>
    <t>部门责任人</t>
  </si>
  <si>
    <t>建设地址</t>
  </si>
  <si>
    <t>建设性质</t>
  </si>
  <si>
    <t>投资性质</t>
  </si>
  <si>
    <t>建设内容及规模</t>
  </si>
  <si>
    <t>建设年限</t>
  </si>
  <si>
    <t>总投资</t>
  </si>
  <si>
    <r>
      <rPr>
        <sz val="28"/>
        <rFont val="Times New Roman"/>
        <family val="1"/>
      </rPr>
      <t>2025</t>
    </r>
    <r>
      <rPr>
        <sz val="28"/>
        <rFont val="方正黑体_GBK"/>
        <family val="4"/>
        <charset val="134"/>
      </rPr>
      <t>年计划投资</t>
    </r>
  </si>
  <si>
    <r>
      <rPr>
        <sz val="28"/>
        <rFont val="Times New Roman"/>
        <family val="1"/>
      </rPr>
      <t>2025</t>
    </r>
    <r>
      <rPr>
        <sz val="28"/>
        <rFont val="方正黑体_GBK"/>
        <family val="4"/>
        <charset val="134"/>
      </rPr>
      <t>年工作目标</t>
    </r>
  </si>
  <si>
    <r>
      <rPr>
        <sz val="28"/>
        <rFont val="Times New Roman"/>
        <family val="1"/>
      </rPr>
      <t>1</t>
    </r>
    <r>
      <rPr>
        <sz val="28"/>
        <rFont val="方正黑体_GBK"/>
        <family val="4"/>
        <charset val="134"/>
      </rPr>
      <t>月计划完成情况</t>
    </r>
  </si>
  <si>
    <r>
      <rPr>
        <sz val="28"/>
        <rFont val="Times New Roman"/>
        <family val="1"/>
      </rPr>
      <t>2</t>
    </r>
    <r>
      <rPr>
        <sz val="28"/>
        <rFont val="方正黑体_GBK"/>
        <family val="4"/>
        <charset val="134"/>
      </rPr>
      <t>月计划完成情况</t>
    </r>
  </si>
  <si>
    <r>
      <rPr>
        <sz val="28"/>
        <rFont val="Times New Roman"/>
        <family val="1"/>
      </rPr>
      <t>3</t>
    </r>
    <r>
      <rPr>
        <sz val="28"/>
        <rFont val="方正黑体_GBK"/>
        <family val="4"/>
        <charset val="134"/>
      </rPr>
      <t>月计划完成情况</t>
    </r>
  </si>
  <si>
    <r>
      <rPr>
        <sz val="28"/>
        <rFont val="Times New Roman"/>
        <family val="1"/>
      </rPr>
      <t>4</t>
    </r>
    <r>
      <rPr>
        <sz val="28"/>
        <rFont val="方正黑体_GBK"/>
        <family val="4"/>
        <charset val="134"/>
      </rPr>
      <t>月计划完成情况</t>
    </r>
  </si>
  <si>
    <r>
      <rPr>
        <sz val="28"/>
        <rFont val="Times New Roman"/>
        <family val="1"/>
      </rPr>
      <t>5</t>
    </r>
    <r>
      <rPr>
        <sz val="28"/>
        <rFont val="方正黑体_GBK"/>
        <family val="4"/>
        <charset val="134"/>
      </rPr>
      <t>月计划完成情况</t>
    </r>
  </si>
  <si>
    <r>
      <rPr>
        <sz val="28"/>
        <rFont val="Times New Roman"/>
        <family val="1"/>
      </rPr>
      <t>6</t>
    </r>
    <r>
      <rPr>
        <sz val="28"/>
        <rFont val="方正黑体_GBK"/>
        <family val="4"/>
        <charset val="134"/>
      </rPr>
      <t>月计划完成情况</t>
    </r>
  </si>
  <si>
    <r>
      <rPr>
        <sz val="28"/>
        <rFont val="Times New Roman"/>
        <family val="1"/>
      </rPr>
      <t>7</t>
    </r>
    <r>
      <rPr>
        <sz val="28"/>
        <rFont val="方正黑体_GBK"/>
        <family val="4"/>
        <charset val="134"/>
      </rPr>
      <t>月计划完成情况</t>
    </r>
  </si>
  <si>
    <r>
      <rPr>
        <sz val="28"/>
        <rFont val="Times New Roman"/>
        <family val="1"/>
      </rPr>
      <t>8</t>
    </r>
    <r>
      <rPr>
        <sz val="28"/>
        <rFont val="方正黑体_GBK"/>
        <family val="4"/>
        <charset val="134"/>
      </rPr>
      <t>月计划完成情况</t>
    </r>
  </si>
  <si>
    <r>
      <rPr>
        <sz val="28"/>
        <rFont val="Times New Roman"/>
        <family val="1"/>
      </rPr>
      <t>9</t>
    </r>
    <r>
      <rPr>
        <sz val="28"/>
        <rFont val="方正黑体_GBK"/>
        <family val="4"/>
        <charset val="134"/>
      </rPr>
      <t>月计划完成情况</t>
    </r>
  </si>
  <si>
    <r>
      <rPr>
        <sz val="28"/>
        <rFont val="Times New Roman"/>
        <family val="1"/>
      </rPr>
      <t>10</t>
    </r>
    <r>
      <rPr>
        <sz val="28"/>
        <rFont val="方正黑体_GBK"/>
        <family val="4"/>
        <charset val="134"/>
      </rPr>
      <t>月计划完成情况</t>
    </r>
  </si>
  <si>
    <r>
      <rPr>
        <sz val="28"/>
        <rFont val="Times New Roman"/>
        <family val="1"/>
      </rPr>
      <t>11</t>
    </r>
    <r>
      <rPr>
        <sz val="28"/>
        <rFont val="方正黑体_GBK"/>
        <family val="4"/>
        <charset val="134"/>
      </rPr>
      <t>月计划完成情况</t>
    </r>
  </si>
  <si>
    <r>
      <rPr>
        <sz val="28"/>
        <rFont val="Times New Roman"/>
        <family val="1"/>
      </rPr>
      <t>12</t>
    </r>
    <r>
      <rPr>
        <sz val="28"/>
        <rFont val="方正黑体_GBK"/>
        <family val="4"/>
        <charset val="134"/>
      </rPr>
      <t>月计划完成情况</t>
    </r>
  </si>
  <si>
    <r>
      <rPr>
        <sz val="28"/>
        <rFont val="Times New Roman"/>
        <family val="1"/>
      </rPr>
      <t>2025</t>
    </r>
    <r>
      <rPr>
        <sz val="28"/>
        <rFont val="方正黑体_GBK"/>
        <family val="4"/>
        <charset val="134"/>
      </rPr>
      <t>年计划投资资金来源</t>
    </r>
  </si>
  <si>
    <t>备注</t>
  </si>
  <si>
    <t>政府</t>
  </si>
  <si>
    <t>社会</t>
  </si>
  <si>
    <t>形象进度</t>
  </si>
  <si>
    <t>投资进度</t>
  </si>
  <si>
    <t>拟争取中央资金</t>
  </si>
  <si>
    <t>拟争取市级部门专项资金</t>
  </si>
  <si>
    <t>融资资金</t>
  </si>
  <si>
    <t>其他来源</t>
  </si>
  <si>
    <t>已落实资金</t>
  </si>
  <si>
    <t>企业自有资金</t>
  </si>
  <si>
    <r>
      <rPr>
        <sz val="28"/>
        <rFont val="方正黑体_GBK"/>
        <family val="4"/>
        <charset val="134"/>
      </rPr>
      <t>续建项目</t>
    </r>
    <r>
      <rPr>
        <sz val="28"/>
        <rFont val="Times New Roman"/>
        <family val="1"/>
      </rPr>
      <t>79</t>
    </r>
    <r>
      <rPr>
        <sz val="28"/>
        <rFont val="方正黑体_GBK"/>
        <family val="4"/>
        <charset val="134"/>
      </rPr>
      <t>个，总投资</t>
    </r>
    <r>
      <rPr>
        <sz val="28"/>
        <rFont val="Times New Roman"/>
        <family val="1"/>
      </rPr>
      <t>335.4</t>
    </r>
    <r>
      <rPr>
        <sz val="28"/>
        <rFont val="方正黑体_GBK"/>
        <family val="4"/>
        <charset val="134"/>
      </rPr>
      <t>亿元，年度计划投资</t>
    </r>
    <r>
      <rPr>
        <sz val="28"/>
        <rFont val="Times New Roman"/>
        <family val="1"/>
      </rPr>
      <t>89</t>
    </r>
    <r>
      <rPr>
        <sz val="28"/>
        <rFont val="方正黑体_GBK"/>
        <family val="4"/>
        <charset val="134"/>
      </rPr>
      <t>亿元。其中政府投资项目</t>
    </r>
    <r>
      <rPr>
        <sz val="28"/>
        <rFont val="Times New Roman"/>
        <family val="1"/>
      </rPr>
      <t>53</t>
    </r>
    <r>
      <rPr>
        <sz val="28"/>
        <rFont val="方正黑体_GBK"/>
        <family val="4"/>
        <charset val="134"/>
      </rPr>
      <t>个，总投资</t>
    </r>
    <r>
      <rPr>
        <sz val="28"/>
        <rFont val="Times New Roman"/>
        <family val="1"/>
      </rPr>
      <t>93.7</t>
    </r>
    <r>
      <rPr>
        <sz val="28"/>
        <rFont val="方正黑体_GBK"/>
        <family val="4"/>
        <charset val="134"/>
      </rPr>
      <t>亿元，年度计划投资</t>
    </r>
    <r>
      <rPr>
        <sz val="28"/>
        <rFont val="Times New Roman"/>
        <family val="1"/>
      </rPr>
      <t>25.4</t>
    </r>
    <r>
      <rPr>
        <sz val="28"/>
        <rFont val="方正黑体_GBK"/>
        <family val="4"/>
        <charset val="134"/>
      </rPr>
      <t>亿元（已落实</t>
    </r>
    <r>
      <rPr>
        <sz val="28"/>
        <rFont val="Times New Roman"/>
        <family val="1"/>
      </rPr>
      <t>19.1</t>
    </r>
    <r>
      <rPr>
        <sz val="28"/>
        <rFont val="方正黑体_GBK"/>
        <family val="4"/>
        <charset val="134"/>
      </rPr>
      <t>亿元，拟争取中央资金</t>
    </r>
    <r>
      <rPr>
        <sz val="28"/>
        <rFont val="Times New Roman"/>
        <family val="1"/>
      </rPr>
      <t>5.2</t>
    </r>
    <r>
      <rPr>
        <sz val="28"/>
        <rFont val="方正黑体_GBK"/>
        <family val="4"/>
        <charset val="134"/>
      </rPr>
      <t>亿元，拟争取市级部门资金</t>
    </r>
    <r>
      <rPr>
        <sz val="28"/>
        <rFont val="Times New Roman"/>
        <family val="1"/>
      </rPr>
      <t>0.2</t>
    </r>
    <r>
      <rPr>
        <sz val="28"/>
        <rFont val="方正黑体_GBK"/>
        <family val="4"/>
        <charset val="134"/>
      </rPr>
      <t>亿元，拟融资</t>
    </r>
    <r>
      <rPr>
        <sz val="28"/>
        <rFont val="Times New Roman"/>
        <family val="1"/>
      </rPr>
      <t>0.8</t>
    </r>
    <r>
      <rPr>
        <sz val="28"/>
        <rFont val="方正黑体_GBK"/>
        <family val="4"/>
        <charset val="134"/>
      </rPr>
      <t>亿元，拟争取其他资金</t>
    </r>
    <r>
      <rPr>
        <sz val="28"/>
        <rFont val="Times New Roman"/>
        <family val="1"/>
      </rPr>
      <t>0.1</t>
    </r>
    <r>
      <rPr>
        <sz val="28"/>
        <rFont val="方正黑体_GBK"/>
        <family val="4"/>
        <charset val="134"/>
      </rPr>
      <t>亿元）；社会投资项目</t>
    </r>
    <r>
      <rPr>
        <sz val="28"/>
        <rFont val="Times New Roman"/>
        <family val="1"/>
      </rPr>
      <t>26</t>
    </r>
    <r>
      <rPr>
        <sz val="28"/>
        <rFont val="方正黑体_GBK"/>
        <family val="4"/>
        <charset val="134"/>
      </rPr>
      <t>个，总投资</t>
    </r>
    <r>
      <rPr>
        <sz val="28"/>
        <rFont val="Times New Roman"/>
        <family val="1"/>
      </rPr>
      <t>241.7</t>
    </r>
    <r>
      <rPr>
        <sz val="28"/>
        <rFont val="方正黑体_GBK"/>
        <family val="4"/>
        <charset val="134"/>
      </rPr>
      <t>亿元，年度计划投资</t>
    </r>
    <r>
      <rPr>
        <sz val="28"/>
        <rFont val="Times New Roman"/>
        <family val="1"/>
      </rPr>
      <t>63.6</t>
    </r>
    <r>
      <rPr>
        <sz val="28"/>
        <rFont val="方正黑体_GBK"/>
        <family val="4"/>
        <charset val="134"/>
      </rPr>
      <t>亿元。</t>
    </r>
  </si>
  <si>
    <r>
      <rPr>
        <sz val="24"/>
        <rFont val="方正黑体_GBK"/>
        <family val="4"/>
        <charset val="134"/>
      </rPr>
      <t>一、县水利局（</t>
    </r>
    <r>
      <rPr>
        <sz val="24"/>
        <rFont val="Times New Roman"/>
        <family val="1"/>
      </rPr>
      <t>15</t>
    </r>
    <r>
      <rPr>
        <sz val="24"/>
        <rFont val="方正黑体_GBK"/>
        <family val="4"/>
        <charset val="134"/>
      </rPr>
      <t>个）</t>
    </r>
  </si>
  <si>
    <r>
      <rPr>
        <sz val="24"/>
        <rFont val="方正仿宋_GBK"/>
        <family val="4"/>
        <charset val="134"/>
      </rPr>
      <t>奉节县百岛湖水库工程</t>
    </r>
  </si>
  <si>
    <r>
      <rPr>
        <sz val="24"/>
        <rFont val="方正仿宋_GBK"/>
        <family val="4"/>
        <charset val="134"/>
      </rPr>
      <t>县水电开发公司</t>
    </r>
  </si>
  <si>
    <r>
      <rPr>
        <sz val="24"/>
        <rFont val="方正仿宋_GBK"/>
        <family val="4"/>
        <charset val="134"/>
      </rPr>
      <t>县水利局</t>
    </r>
  </si>
  <si>
    <r>
      <rPr>
        <sz val="24"/>
        <rFont val="方正仿宋_GBK"/>
        <family val="4"/>
        <charset val="134"/>
      </rPr>
      <t>唐承伟</t>
    </r>
  </si>
  <si>
    <r>
      <rPr>
        <sz val="24"/>
        <rFont val="方正仿宋_GBK"/>
        <family val="4"/>
        <charset val="134"/>
      </rPr>
      <t>红土乡</t>
    </r>
  </si>
  <si>
    <r>
      <rPr>
        <sz val="24"/>
        <rFont val="方正仿宋_GBK"/>
        <family val="4"/>
        <charset val="134"/>
      </rPr>
      <t>续建</t>
    </r>
  </si>
  <si>
    <r>
      <rPr>
        <sz val="24"/>
        <rFont val="方正仿宋_GBK"/>
        <family val="4"/>
        <charset val="134"/>
      </rPr>
      <t>政府</t>
    </r>
  </si>
  <si>
    <r>
      <rPr>
        <sz val="24"/>
        <rFont val="方正仿宋_GBK"/>
        <family val="4"/>
        <charset val="134"/>
      </rPr>
      <t>建设</t>
    </r>
    <r>
      <rPr>
        <sz val="24"/>
        <rFont val="Times New Roman"/>
        <family val="1"/>
      </rPr>
      <t>1</t>
    </r>
    <r>
      <rPr>
        <sz val="24"/>
        <rFont val="方正仿宋_GBK"/>
        <family val="4"/>
        <charset val="134"/>
      </rPr>
      <t>座总库容为</t>
    </r>
    <r>
      <rPr>
        <sz val="24"/>
        <rFont val="Times New Roman"/>
        <family val="1"/>
      </rPr>
      <t>1092</t>
    </r>
    <r>
      <rPr>
        <sz val="24"/>
        <rFont val="方正仿宋_GBK"/>
        <family val="4"/>
        <charset val="134"/>
      </rPr>
      <t>万</t>
    </r>
    <r>
      <rPr>
        <sz val="24"/>
        <rFont val="Times New Roman"/>
        <family val="1"/>
      </rPr>
      <t>m³</t>
    </r>
    <r>
      <rPr>
        <sz val="24"/>
        <rFont val="方正仿宋_GBK"/>
        <family val="4"/>
        <charset val="134"/>
      </rPr>
      <t>的中型水库。</t>
    </r>
  </si>
  <si>
    <t>2023-2029</t>
  </si>
  <si>
    <r>
      <rPr>
        <sz val="24"/>
        <rFont val="方正仿宋_GBK"/>
        <family val="4"/>
        <charset val="134"/>
      </rPr>
      <t>完成进度</t>
    </r>
    <r>
      <rPr>
        <sz val="24"/>
        <rFont val="Times New Roman"/>
        <family val="1"/>
      </rPr>
      <t>26%</t>
    </r>
  </si>
  <si>
    <r>
      <rPr>
        <sz val="24"/>
        <rFont val="方正仿宋_GBK"/>
        <family val="4"/>
        <charset val="134"/>
      </rPr>
      <t>完成工程量</t>
    </r>
    <r>
      <rPr>
        <sz val="24"/>
        <rFont val="Times New Roman"/>
        <family val="1"/>
      </rPr>
      <t>11%</t>
    </r>
  </si>
  <si>
    <r>
      <rPr>
        <sz val="24"/>
        <rFont val="方正仿宋_GBK"/>
        <family val="4"/>
        <charset val="134"/>
      </rPr>
      <t>完成工程量</t>
    </r>
    <r>
      <rPr>
        <sz val="24"/>
        <rFont val="Times New Roman"/>
        <family val="1"/>
      </rPr>
      <t>12.5%</t>
    </r>
  </si>
  <si>
    <r>
      <rPr>
        <sz val="24"/>
        <rFont val="方正仿宋_GBK"/>
        <family val="4"/>
        <charset val="134"/>
      </rPr>
      <t>完成工程量</t>
    </r>
    <r>
      <rPr>
        <sz val="24"/>
        <rFont val="Times New Roman"/>
        <family val="1"/>
      </rPr>
      <t>14%</t>
    </r>
  </si>
  <si>
    <r>
      <rPr>
        <sz val="24"/>
        <rFont val="方正仿宋_GBK"/>
        <family val="4"/>
        <charset val="134"/>
      </rPr>
      <t>完成工程量</t>
    </r>
    <r>
      <rPr>
        <sz val="24"/>
        <rFont val="Times New Roman"/>
        <family val="1"/>
      </rPr>
      <t>15%</t>
    </r>
  </si>
  <si>
    <r>
      <rPr>
        <sz val="24"/>
        <rFont val="方正仿宋_GBK"/>
        <family val="4"/>
        <charset val="134"/>
      </rPr>
      <t>完成工程量</t>
    </r>
    <r>
      <rPr>
        <sz val="24"/>
        <rFont val="Times New Roman"/>
        <family val="1"/>
      </rPr>
      <t>16.5%</t>
    </r>
  </si>
  <si>
    <r>
      <rPr>
        <sz val="24"/>
        <rFont val="方正仿宋_GBK"/>
        <family val="4"/>
        <charset val="134"/>
      </rPr>
      <t>完成工程量</t>
    </r>
    <r>
      <rPr>
        <sz val="24"/>
        <rFont val="Times New Roman"/>
        <family val="1"/>
      </rPr>
      <t>18%</t>
    </r>
  </si>
  <si>
    <r>
      <rPr>
        <sz val="24"/>
        <rFont val="方正仿宋_GBK"/>
        <family val="4"/>
        <charset val="134"/>
      </rPr>
      <t>完成工程量</t>
    </r>
    <r>
      <rPr>
        <sz val="24"/>
        <rFont val="Times New Roman"/>
        <family val="1"/>
      </rPr>
      <t>20%</t>
    </r>
  </si>
  <si>
    <r>
      <rPr>
        <sz val="24"/>
        <rFont val="方正仿宋_GBK"/>
        <family val="4"/>
        <charset val="134"/>
      </rPr>
      <t>完成工程量</t>
    </r>
    <r>
      <rPr>
        <sz val="24"/>
        <rFont val="Times New Roman"/>
        <family val="1"/>
      </rPr>
      <t>21%</t>
    </r>
  </si>
  <si>
    <r>
      <rPr>
        <sz val="24"/>
        <rFont val="方正仿宋_GBK"/>
        <family val="4"/>
        <charset val="134"/>
      </rPr>
      <t>完成工程量</t>
    </r>
    <r>
      <rPr>
        <sz val="24"/>
        <rFont val="Times New Roman"/>
        <family val="1"/>
      </rPr>
      <t>22.5%</t>
    </r>
  </si>
  <si>
    <r>
      <rPr>
        <sz val="24"/>
        <rFont val="方正仿宋_GBK"/>
        <family val="4"/>
        <charset val="134"/>
      </rPr>
      <t>完成工程量</t>
    </r>
    <r>
      <rPr>
        <sz val="24"/>
        <rFont val="Times New Roman"/>
        <family val="1"/>
      </rPr>
      <t>24%</t>
    </r>
  </si>
  <si>
    <r>
      <rPr>
        <sz val="24"/>
        <rFont val="方正仿宋_GBK"/>
        <family val="4"/>
        <charset val="134"/>
      </rPr>
      <t>完成工程量</t>
    </r>
    <r>
      <rPr>
        <sz val="24"/>
        <rFont val="Times New Roman"/>
        <family val="1"/>
      </rPr>
      <t>25%</t>
    </r>
  </si>
  <si>
    <r>
      <rPr>
        <sz val="24"/>
        <rFont val="方正仿宋_GBK"/>
        <family val="4"/>
        <charset val="134"/>
      </rPr>
      <t>完成工程量</t>
    </r>
    <r>
      <rPr>
        <sz val="24"/>
        <rFont val="Times New Roman"/>
        <family val="1"/>
      </rPr>
      <t>26%</t>
    </r>
  </si>
  <si>
    <r>
      <rPr>
        <sz val="24"/>
        <rFont val="方正仿宋_GBK"/>
        <family val="4"/>
        <charset val="134"/>
      </rPr>
      <t>拟争取中央预算内资金</t>
    </r>
  </si>
  <si>
    <r>
      <rPr>
        <sz val="24"/>
        <rFont val="方正仿宋_GBK"/>
        <family val="4"/>
        <charset val="134"/>
      </rPr>
      <t>重庆市奉节县野茶水库工程</t>
    </r>
  </si>
  <si>
    <r>
      <rPr>
        <sz val="24"/>
        <rFont val="方正仿宋_GBK"/>
        <family val="4"/>
        <charset val="134"/>
      </rPr>
      <t>甲高镇</t>
    </r>
    <r>
      <rPr>
        <sz val="24"/>
        <rFont val="Times New Roman"/>
        <family val="1"/>
      </rPr>
      <t xml:space="preserve">
</t>
    </r>
    <r>
      <rPr>
        <sz val="24"/>
        <rFont val="方正仿宋_GBK"/>
        <family val="4"/>
        <charset val="134"/>
      </rPr>
      <t>安坪镇</t>
    </r>
  </si>
  <si>
    <r>
      <rPr>
        <sz val="24"/>
        <rFont val="方正仿宋_GBK"/>
        <family val="4"/>
        <charset val="134"/>
      </rPr>
      <t>建设</t>
    </r>
    <r>
      <rPr>
        <sz val="24"/>
        <rFont val="Times New Roman"/>
        <family val="1"/>
      </rPr>
      <t>1</t>
    </r>
    <r>
      <rPr>
        <sz val="24"/>
        <rFont val="方正仿宋_GBK"/>
        <family val="4"/>
        <charset val="134"/>
      </rPr>
      <t>座Ⅲ等中型水库，水库总库容</t>
    </r>
    <r>
      <rPr>
        <sz val="24"/>
        <rFont val="Times New Roman"/>
        <family val="1"/>
      </rPr>
      <t>1038.4</t>
    </r>
    <r>
      <rPr>
        <sz val="24"/>
        <rFont val="方正仿宋_GBK"/>
        <family val="4"/>
        <charset val="134"/>
      </rPr>
      <t>万</t>
    </r>
    <r>
      <rPr>
        <sz val="24"/>
        <rFont val="Times New Roman"/>
        <family val="1"/>
      </rPr>
      <t>m³</t>
    </r>
    <r>
      <rPr>
        <sz val="24"/>
        <rFont val="方正仿宋_GBK"/>
        <family val="4"/>
        <charset val="134"/>
      </rPr>
      <t>。</t>
    </r>
  </si>
  <si>
    <t>2022-2027</t>
  </si>
  <si>
    <r>
      <rPr>
        <sz val="24"/>
        <rFont val="方正仿宋_GBK"/>
        <family val="4"/>
        <charset val="134"/>
      </rPr>
      <t>主体工程施工</t>
    </r>
  </si>
  <si>
    <r>
      <rPr>
        <sz val="24"/>
        <rFont val="方正仿宋_GBK"/>
        <family val="4"/>
        <charset val="134"/>
      </rPr>
      <t>完成年度计划</t>
    </r>
    <r>
      <rPr>
        <sz val="24"/>
        <rFont val="Times New Roman"/>
        <family val="1"/>
      </rPr>
      <t>10%</t>
    </r>
    <r>
      <rPr>
        <sz val="24"/>
        <rFont val="方正仿宋_GBK"/>
        <family val="4"/>
        <charset val="134"/>
      </rPr>
      <t>，大坝坝基开挖；溢洪道陡槽段开挖；取水塔砼浇筑；借水隧洞及柏树淌隧洞开挖支护</t>
    </r>
  </si>
  <si>
    <r>
      <rPr>
        <sz val="24"/>
        <rFont val="方正仿宋_GBK"/>
        <family val="4"/>
        <charset val="134"/>
      </rPr>
      <t>完成年度计划</t>
    </r>
    <r>
      <rPr>
        <sz val="24"/>
        <rFont val="Times New Roman"/>
        <family val="1"/>
      </rPr>
      <t>14%</t>
    </r>
    <r>
      <rPr>
        <sz val="24"/>
        <rFont val="方正仿宋_GBK"/>
        <family val="4"/>
        <charset val="134"/>
      </rPr>
      <t>，大坝坝基开挖；溢洪道陡槽段及消力池段开挖；取水塔砼浇筑；借水隧洞及柏树淌隧洞开挖支护</t>
    </r>
  </si>
  <si>
    <r>
      <rPr>
        <sz val="24"/>
        <rFont val="方正仿宋_GBK"/>
        <family val="4"/>
        <charset val="134"/>
      </rPr>
      <t>完成年度计划</t>
    </r>
    <r>
      <rPr>
        <sz val="24"/>
        <rFont val="Times New Roman"/>
        <family val="1"/>
      </rPr>
      <t>19%</t>
    </r>
    <r>
      <rPr>
        <sz val="24"/>
        <rFont val="方正仿宋_GBK"/>
        <family val="4"/>
        <charset val="134"/>
      </rPr>
      <t>，大坝坝基开挖完成；溢洪道陡槽段砼浇筑；取水塔砼浇筑；借水隧洞及柏树淌隧洞开挖支护</t>
    </r>
  </si>
  <si>
    <r>
      <rPr>
        <sz val="24"/>
        <rFont val="方正仿宋_GBK"/>
        <family val="4"/>
        <charset val="134"/>
      </rPr>
      <t>完成年度计划</t>
    </r>
    <r>
      <rPr>
        <sz val="24"/>
        <rFont val="Times New Roman"/>
        <family val="1"/>
      </rPr>
      <t>25%</t>
    </r>
    <r>
      <rPr>
        <sz val="24"/>
        <rFont val="方正仿宋_GBK"/>
        <family val="4"/>
        <charset val="134"/>
      </rPr>
      <t>，大坝趾板砼浇筑、帷幕固结灌浆；溢洪道陡槽段砼浇筑；取水塔砼浇筑完成；借水隧洞及柏树淌隧洞开挖支护</t>
    </r>
  </si>
  <si>
    <r>
      <rPr>
        <sz val="24"/>
        <rFont val="方正仿宋_GBK"/>
        <family val="4"/>
        <charset val="134"/>
      </rPr>
      <t>完成年度计划</t>
    </r>
    <r>
      <rPr>
        <sz val="24"/>
        <rFont val="Times New Roman"/>
        <family val="1"/>
      </rPr>
      <t>34%</t>
    </r>
    <r>
      <rPr>
        <sz val="24"/>
        <rFont val="方正仿宋_GBK"/>
        <family val="4"/>
        <charset val="134"/>
      </rPr>
      <t>，大坝堆石体填筑、帷幕固结灌浆；溢洪道陡槽段砼浇筑、固结灌浆；取水塔交通桥施工；借水隧洞及柏树淌隧洞开挖支护</t>
    </r>
  </si>
  <si>
    <r>
      <rPr>
        <sz val="24"/>
        <rFont val="方正仿宋_GBK"/>
        <family val="4"/>
        <charset val="134"/>
      </rPr>
      <t>完成年度计划</t>
    </r>
    <r>
      <rPr>
        <sz val="24"/>
        <rFont val="Times New Roman"/>
        <family val="1"/>
      </rPr>
      <t>42%</t>
    </r>
    <r>
      <rPr>
        <sz val="24"/>
        <rFont val="方正仿宋_GBK"/>
        <family val="4"/>
        <charset val="134"/>
      </rPr>
      <t>，大坝堆石体填筑、帷幕固结灌浆；溢洪道陡槽段砼浇筑、固结灌浆；取水塔交通桥施工；借水隧洞及柏树淌隧洞开挖支护</t>
    </r>
  </si>
  <si>
    <r>
      <rPr>
        <sz val="24"/>
        <rFont val="方正仿宋_GBK"/>
        <family val="4"/>
        <charset val="134"/>
      </rPr>
      <t>完成年度计划</t>
    </r>
    <r>
      <rPr>
        <sz val="24"/>
        <rFont val="Times New Roman"/>
        <family val="1"/>
      </rPr>
      <t>50%</t>
    </r>
    <r>
      <rPr>
        <sz val="24"/>
        <rFont val="方正仿宋_GBK"/>
        <family val="4"/>
        <charset val="134"/>
      </rPr>
      <t>，大坝堆石体填筑、帷幕固结灌浆；溢洪道消力池砼浇筑、固结灌浆；取水塔交通桥施工；借水隧洞及柏树淌隧洞开挖支护</t>
    </r>
  </si>
  <si>
    <r>
      <rPr>
        <sz val="24"/>
        <rFont val="方正仿宋_GBK"/>
        <family val="4"/>
        <charset val="134"/>
      </rPr>
      <t>完成年度计划</t>
    </r>
    <r>
      <rPr>
        <sz val="24"/>
        <rFont val="Times New Roman"/>
        <family val="1"/>
      </rPr>
      <t>57%</t>
    </r>
    <r>
      <rPr>
        <sz val="24"/>
        <rFont val="方正仿宋_GBK"/>
        <family val="4"/>
        <charset val="134"/>
      </rPr>
      <t>，大坝堆石体填筑、帷幕固结灌浆；溢洪道消力池砼浇筑、固结灌浆；取水塔启闭机房施工；借水隧洞及柏树淌隧洞开挖支护</t>
    </r>
  </si>
  <si>
    <r>
      <rPr>
        <sz val="24"/>
        <rFont val="方正仿宋_GBK"/>
        <family val="4"/>
        <charset val="134"/>
      </rPr>
      <t>完成年度计划</t>
    </r>
    <r>
      <rPr>
        <sz val="24"/>
        <rFont val="Times New Roman"/>
        <family val="1"/>
      </rPr>
      <t>64%</t>
    </r>
    <r>
      <rPr>
        <sz val="24"/>
        <rFont val="方正仿宋_GBK"/>
        <family val="4"/>
        <charset val="134"/>
      </rPr>
      <t>，大坝完成年度计划</t>
    </r>
    <r>
      <rPr>
        <sz val="24"/>
        <rFont val="Times New Roman"/>
        <family val="1"/>
      </rPr>
      <t>50%</t>
    </r>
    <r>
      <rPr>
        <sz val="24"/>
        <rFont val="方正仿宋_GBK"/>
        <family val="4"/>
        <charset val="134"/>
      </rPr>
      <t>，堆石体填筑、帷幕固结灌浆；溢洪道消力池砼浇筑、固结灌浆；取水塔启闭机房施工；借水隧洞开挖支护；柏树淌隧洞二衬</t>
    </r>
  </si>
  <si>
    <r>
      <rPr>
        <sz val="24"/>
        <rFont val="方正仿宋_GBK"/>
        <family val="4"/>
        <charset val="134"/>
      </rPr>
      <t>完成年度计划</t>
    </r>
    <r>
      <rPr>
        <sz val="24"/>
        <rFont val="Times New Roman"/>
        <family val="1"/>
      </rPr>
      <t>69%</t>
    </r>
    <r>
      <rPr>
        <sz val="24"/>
        <rFont val="方正仿宋_GBK"/>
        <family val="4"/>
        <charset val="134"/>
      </rPr>
      <t>，大坝堆石体填筑；溢洪道消力池砼浇筑、固结灌浆；取水塔启闭机房施工；借水隧洞开挖支护；柏树淌隧洞二衬</t>
    </r>
  </si>
  <si>
    <r>
      <rPr>
        <sz val="24"/>
        <rFont val="方正仿宋_GBK"/>
        <family val="4"/>
        <charset val="134"/>
      </rPr>
      <t>完成年度计划</t>
    </r>
    <r>
      <rPr>
        <sz val="24"/>
        <rFont val="Times New Roman"/>
        <family val="1"/>
      </rPr>
      <t>75%</t>
    </r>
    <r>
      <rPr>
        <sz val="24"/>
        <rFont val="方正仿宋_GBK"/>
        <family val="4"/>
        <charset val="134"/>
      </rPr>
      <t>，大坝堆石体填筑；取水塔、溢洪道金结设备安装；借水隧洞开挖支护；柏树淌隧洞二衬</t>
    </r>
  </si>
  <si>
    <r>
      <rPr>
        <sz val="24"/>
        <rFont val="方正仿宋_GBK"/>
        <family val="4"/>
        <charset val="134"/>
      </rPr>
      <t>完成年度计划</t>
    </r>
    <r>
      <rPr>
        <sz val="24"/>
        <rFont val="Times New Roman"/>
        <family val="1"/>
      </rPr>
      <t>100%</t>
    </r>
    <r>
      <rPr>
        <sz val="24"/>
        <rFont val="方正仿宋_GBK"/>
        <family val="4"/>
        <charset val="134"/>
      </rPr>
      <t>，大坝堆石体填筑；取水塔、溢洪道金结设备安装；借水隧洞开挖支护完成；柏树淌隧洞二衬、复建路。</t>
    </r>
  </si>
  <si>
    <r>
      <rPr>
        <sz val="24"/>
        <rFont val="方正仿宋_GBK"/>
        <family val="4"/>
        <charset val="134"/>
      </rPr>
      <t>奉节县招峰水库工程</t>
    </r>
  </si>
  <si>
    <r>
      <rPr>
        <sz val="24"/>
        <rFont val="方正仿宋_GBK"/>
        <family val="4"/>
        <charset val="134"/>
      </rPr>
      <t>鹤峰乡</t>
    </r>
  </si>
  <si>
    <r>
      <rPr>
        <sz val="24"/>
        <rFont val="方正仿宋_GBK"/>
        <family val="4"/>
        <charset val="134"/>
      </rPr>
      <t>建设</t>
    </r>
    <r>
      <rPr>
        <sz val="24"/>
        <rFont val="Times New Roman"/>
        <family val="1"/>
      </rPr>
      <t>1</t>
    </r>
    <r>
      <rPr>
        <sz val="24"/>
        <rFont val="方正仿宋_GBK"/>
        <family val="4"/>
        <charset val="134"/>
      </rPr>
      <t>座小（</t>
    </r>
    <r>
      <rPr>
        <sz val="24"/>
        <rFont val="Times New Roman"/>
        <family val="1"/>
      </rPr>
      <t>2</t>
    </r>
    <r>
      <rPr>
        <sz val="24"/>
        <rFont val="方正仿宋_GBK"/>
        <family val="4"/>
        <charset val="134"/>
      </rPr>
      <t>）型水库，水库总库容</t>
    </r>
    <r>
      <rPr>
        <sz val="24"/>
        <rFont val="Times New Roman"/>
        <family val="1"/>
      </rPr>
      <t>58.01</t>
    </r>
    <r>
      <rPr>
        <sz val="24"/>
        <rFont val="方正仿宋_GBK"/>
        <family val="4"/>
        <charset val="134"/>
      </rPr>
      <t>万</t>
    </r>
    <r>
      <rPr>
        <sz val="24"/>
        <rFont val="Times New Roman"/>
        <family val="1"/>
      </rPr>
      <t>m³</t>
    </r>
    <r>
      <rPr>
        <sz val="24"/>
        <rFont val="方正仿宋_GBK"/>
        <family val="4"/>
        <charset val="134"/>
      </rPr>
      <t>。</t>
    </r>
  </si>
  <si>
    <t>2022-2025</t>
  </si>
  <si>
    <r>
      <rPr>
        <sz val="24"/>
        <rFont val="方正仿宋_GBK"/>
        <family val="4"/>
        <charset val="134"/>
      </rPr>
      <t>完工</t>
    </r>
  </si>
  <si>
    <r>
      <rPr>
        <sz val="24"/>
        <rFont val="方正仿宋_GBK"/>
        <family val="4"/>
        <charset val="134"/>
      </rPr>
      <t>进行项目扫尾工作</t>
    </r>
  </si>
  <si>
    <r>
      <rPr>
        <sz val="24"/>
        <rFont val="方正仿宋_GBK"/>
        <family val="4"/>
        <charset val="134"/>
      </rPr>
      <t>已落实三峡后续资金</t>
    </r>
  </si>
  <si>
    <r>
      <rPr>
        <sz val="24"/>
        <rFont val="方正仿宋_GBK"/>
        <family val="4"/>
        <charset val="134"/>
      </rPr>
      <t>奉节县草坪河水库工程</t>
    </r>
  </si>
  <si>
    <r>
      <rPr>
        <sz val="24"/>
        <rFont val="方正仿宋_GBK"/>
        <family val="4"/>
        <charset val="134"/>
      </rPr>
      <t>奉节县草坪河水利水电开发有限责任公司</t>
    </r>
  </si>
  <si>
    <r>
      <rPr>
        <sz val="24"/>
        <rFont val="方正仿宋_GBK"/>
        <family val="4"/>
        <charset val="134"/>
      </rPr>
      <t>竹园镇</t>
    </r>
  </si>
  <si>
    <r>
      <rPr>
        <sz val="24"/>
        <rFont val="方正仿宋_GBK"/>
        <family val="4"/>
        <charset val="134"/>
      </rPr>
      <t>水库库容</t>
    </r>
    <r>
      <rPr>
        <sz val="24"/>
        <rFont val="Times New Roman"/>
        <family val="1"/>
      </rPr>
      <t>1113</t>
    </r>
    <r>
      <rPr>
        <sz val="24"/>
        <rFont val="方正仿宋_GBK"/>
        <family val="4"/>
        <charset val="134"/>
      </rPr>
      <t>万</t>
    </r>
    <r>
      <rPr>
        <sz val="24"/>
        <rFont val="Times New Roman"/>
        <family val="1"/>
      </rPr>
      <t>m3</t>
    </r>
    <r>
      <rPr>
        <sz val="24"/>
        <rFont val="方正仿宋_GBK"/>
        <family val="4"/>
        <charset val="134"/>
      </rPr>
      <t>，输水隧洞长</t>
    </r>
    <r>
      <rPr>
        <sz val="24"/>
        <rFont val="Times New Roman"/>
        <family val="1"/>
      </rPr>
      <t>8464m</t>
    </r>
    <r>
      <rPr>
        <sz val="24"/>
        <rFont val="方正仿宋_GBK"/>
        <family val="4"/>
        <charset val="134"/>
      </rPr>
      <t>。</t>
    </r>
  </si>
  <si>
    <t>2017-2025</t>
  </si>
  <si>
    <r>
      <rPr>
        <sz val="24"/>
        <rFont val="方正仿宋_GBK"/>
        <family val="4"/>
        <charset val="134"/>
      </rPr>
      <t>开展输水水隧洞掘进</t>
    </r>
  </si>
  <si>
    <r>
      <rPr>
        <sz val="24"/>
        <rFont val="方正仿宋_GBK"/>
        <family val="4"/>
        <charset val="134"/>
      </rPr>
      <t>已落实市级专项补助</t>
    </r>
  </si>
  <si>
    <r>
      <rPr>
        <sz val="24"/>
        <rFont val="方正仿宋_GBK"/>
        <family val="4"/>
        <charset val="134"/>
      </rPr>
      <t>奉节县新民河、长滩河流域综合治理工程（长滩河段）</t>
    </r>
  </si>
  <si>
    <r>
      <rPr>
        <sz val="24"/>
        <rFont val="方正仿宋_GBK"/>
        <family val="4"/>
        <charset val="134"/>
      </rPr>
      <t>羊市镇</t>
    </r>
  </si>
  <si>
    <r>
      <rPr>
        <sz val="24"/>
        <rFont val="方正仿宋_GBK"/>
        <family val="4"/>
        <charset val="134"/>
      </rPr>
      <t>综合治理河道长度</t>
    </r>
    <r>
      <rPr>
        <sz val="24"/>
        <rFont val="Times New Roman"/>
        <family val="1"/>
      </rPr>
      <t>11.5</t>
    </r>
    <r>
      <rPr>
        <sz val="24"/>
        <rFont val="方正仿宋_GBK"/>
        <family val="4"/>
        <charset val="134"/>
      </rPr>
      <t>公里。</t>
    </r>
  </si>
  <si>
    <t>2024-2025</t>
  </si>
  <si>
    <r>
      <rPr>
        <sz val="24"/>
        <rFont val="方正仿宋_GBK"/>
        <family val="4"/>
        <charset val="134"/>
      </rPr>
      <t>完成年度计划</t>
    </r>
    <r>
      <rPr>
        <sz val="24"/>
        <rFont val="Times New Roman"/>
        <family val="1"/>
      </rPr>
      <t>10%</t>
    </r>
  </si>
  <si>
    <r>
      <rPr>
        <sz val="24"/>
        <rFont val="方正仿宋_GBK"/>
        <family val="4"/>
        <charset val="134"/>
      </rPr>
      <t>完成年度计划</t>
    </r>
    <r>
      <rPr>
        <sz val="24"/>
        <rFont val="Times New Roman"/>
        <family val="1"/>
      </rPr>
      <t>28%</t>
    </r>
  </si>
  <si>
    <r>
      <rPr>
        <sz val="24"/>
        <rFont val="方正仿宋_GBK"/>
        <family val="4"/>
        <charset val="134"/>
      </rPr>
      <t>完成年度计划</t>
    </r>
    <r>
      <rPr>
        <sz val="24"/>
        <rFont val="Times New Roman"/>
        <family val="1"/>
      </rPr>
      <t>47%</t>
    </r>
  </si>
  <si>
    <r>
      <rPr>
        <sz val="24"/>
        <rFont val="方正仿宋_GBK"/>
        <family val="4"/>
        <charset val="134"/>
      </rPr>
      <t>完成年度计划</t>
    </r>
    <r>
      <rPr>
        <sz val="24"/>
        <rFont val="Times New Roman"/>
        <family val="1"/>
      </rPr>
      <t>64%</t>
    </r>
  </si>
  <si>
    <r>
      <rPr>
        <sz val="24"/>
        <rFont val="方正仿宋_GBK"/>
        <family val="4"/>
        <charset val="134"/>
      </rPr>
      <t>完成年度计划</t>
    </r>
    <r>
      <rPr>
        <sz val="24"/>
        <rFont val="Times New Roman"/>
        <family val="1"/>
      </rPr>
      <t>83%</t>
    </r>
  </si>
  <si>
    <r>
      <rPr>
        <sz val="24"/>
        <rFont val="方正仿宋_GBK"/>
        <family val="4"/>
        <charset val="134"/>
      </rPr>
      <t>已落实水利发展资金</t>
    </r>
  </si>
  <si>
    <r>
      <rPr>
        <sz val="24"/>
        <rFont val="方正仿宋_GBK"/>
        <family val="4"/>
        <charset val="134"/>
      </rPr>
      <t>奉节县新民河、长滩河流域综合治理工程（甲高河段）</t>
    </r>
  </si>
  <si>
    <r>
      <rPr>
        <sz val="24"/>
        <rFont val="方正仿宋_GBK"/>
        <family val="4"/>
        <charset val="134"/>
      </rPr>
      <t>甲高镇</t>
    </r>
  </si>
  <si>
    <r>
      <rPr>
        <sz val="24"/>
        <rFont val="方正仿宋_GBK"/>
        <family val="4"/>
        <charset val="134"/>
      </rPr>
      <t>综合治理河道长度</t>
    </r>
    <r>
      <rPr>
        <sz val="24"/>
        <rFont val="Times New Roman"/>
        <family val="1"/>
      </rPr>
      <t>3.78</t>
    </r>
    <r>
      <rPr>
        <sz val="24"/>
        <rFont val="方正仿宋_GBK"/>
        <family val="4"/>
        <charset val="134"/>
      </rPr>
      <t>公里。</t>
    </r>
  </si>
  <si>
    <r>
      <rPr>
        <sz val="24"/>
        <rFont val="方正仿宋_GBK"/>
        <family val="4"/>
        <charset val="134"/>
      </rPr>
      <t>完成年度计划</t>
    </r>
    <r>
      <rPr>
        <sz val="24"/>
        <rFont val="Times New Roman"/>
        <family val="1"/>
      </rPr>
      <t>13%</t>
    </r>
  </si>
  <si>
    <r>
      <rPr>
        <sz val="24"/>
        <rFont val="方正仿宋_GBK"/>
        <family val="4"/>
        <charset val="134"/>
      </rPr>
      <t>完成年度计划</t>
    </r>
    <r>
      <rPr>
        <sz val="24"/>
        <rFont val="Times New Roman"/>
        <family val="1"/>
      </rPr>
      <t>33%</t>
    </r>
  </si>
  <si>
    <r>
      <rPr>
        <sz val="24"/>
        <rFont val="方正仿宋_GBK"/>
        <family val="4"/>
        <charset val="134"/>
      </rPr>
      <t>完成年度计划</t>
    </r>
    <r>
      <rPr>
        <sz val="24"/>
        <rFont val="Times New Roman"/>
        <family val="1"/>
      </rPr>
      <t>50%</t>
    </r>
  </si>
  <si>
    <r>
      <rPr>
        <sz val="24"/>
        <rFont val="方正仿宋_GBK"/>
        <family val="4"/>
        <charset val="134"/>
      </rPr>
      <t>完成年度计划</t>
    </r>
    <r>
      <rPr>
        <sz val="24"/>
        <rFont val="Times New Roman"/>
        <family val="1"/>
      </rPr>
      <t>66%</t>
    </r>
  </si>
  <si>
    <r>
      <rPr>
        <sz val="24"/>
        <rFont val="方正仿宋_GBK"/>
        <family val="4"/>
        <charset val="134"/>
      </rPr>
      <t>奉节县康乐镇铁佛村和河水村人居环境改善</t>
    </r>
  </si>
  <si>
    <r>
      <rPr>
        <sz val="24"/>
        <rFont val="方正仿宋_GBK"/>
        <family val="4"/>
        <charset val="134"/>
      </rPr>
      <t>康乐镇政府</t>
    </r>
  </si>
  <si>
    <r>
      <rPr>
        <sz val="24"/>
        <rFont val="方正仿宋_GBK"/>
        <family val="4"/>
        <charset val="134"/>
      </rPr>
      <t>康乐镇</t>
    </r>
  </si>
  <si>
    <r>
      <rPr>
        <sz val="24"/>
        <rFont val="方正仿宋_GBK"/>
        <family val="4"/>
        <charset val="134"/>
      </rPr>
      <t>安装管道</t>
    </r>
    <r>
      <rPr>
        <sz val="24"/>
        <rFont val="Times New Roman"/>
        <family val="1"/>
      </rPr>
      <t>9600m</t>
    </r>
    <r>
      <rPr>
        <sz val="24"/>
        <rFont val="方正仿宋_GBK"/>
        <family val="4"/>
        <charset val="134"/>
      </rPr>
      <t>；新建水池</t>
    </r>
    <r>
      <rPr>
        <sz val="24"/>
        <rFont val="Times New Roman"/>
        <family val="1"/>
      </rPr>
      <t>3</t>
    </r>
    <r>
      <rPr>
        <sz val="24"/>
        <rFont val="方正仿宋_GBK"/>
        <family val="4"/>
        <charset val="134"/>
      </rPr>
      <t>座，产业路改造</t>
    </r>
    <r>
      <rPr>
        <sz val="24"/>
        <rFont val="Times New Roman"/>
        <family val="1"/>
      </rPr>
      <t>2160m</t>
    </r>
    <r>
      <rPr>
        <sz val="24"/>
        <rFont val="方正仿宋_GBK"/>
        <family val="4"/>
        <charset val="134"/>
      </rPr>
      <t>，人行道改造</t>
    </r>
    <r>
      <rPr>
        <sz val="24"/>
        <rFont val="Times New Roman"/>
        <family val="1"/>
      </rPr>
      <t>26490m,</t>
    </r>
    <r>
      <rPr>
        <sz val="24"/>
        <rFont val="方正仿宋_GBK"/>
        <family val="4"/>
        <charset val="134"/>
      </rPr>
      <t>人居环境配套改善。</t>
    </r>
  </si>
  <si>
    <r>
      <rPr>
        <sz val="24"/>
        <rFont val="方正仿宋_GBK"/>
        <family val="4"/>
        <charset val="134"/>
      </rPr>
      <t>完成工程量</t>
    </r>
    <r>
      <rPr>
        <sz val="24"/>
        <rFont val="Times New Roman"/>
        <family val="1"/>
      </rPr>
      <t>68%</t>
    </r>
  </si>
  <si>
    <r>
      <rPr>
        <sz val="24"/>
        <rFont val="方正仿宋_GBK"/>
        <family val="4"/>
        <charset val="134"/>
      </rPr>
      <t>完成工程量</t>
    </r>
    <r>
      <rPr>
        <sz val="24"/>
        <rFont val="Times New Roman"/>
        <family val="1"/>
      </rPr>
      <t>76%</t>
    </r>
  </si>
  <si>
    <r>
      <rPr>
        <sz val="24"/>
        <rFont val="方正仿宋_GBK"/>
        <family val="4"/>
        <charset val="134"/>
      </rPr>
      <t>完成工程量</t>
    </r>
    <r>
      <rPr>
        <sz val="24"/>
        <rFont val="Times New Roman"/>
        <family val="1"/>
      </rPr>
      <t>84%</t>
    </r>
  </si>
  <si>
    <r>
      <rPr>
        <sz val="24"/>
        <rFont val="方正仿宋_GBK"/>
        <family val="4"/>
        <charset val="134"/>
      </rPr>
      <t>完成工程量</t>
    </r>
    <r>
      <rPr>
        <sz val="24"/>
        <rFont val="Times New Roman"/>
        <family val="1"/>
      </rPr>
      <t>92%</t>
    </r>
  </si>
  <si>
    <r>
      <rPr>
        <sz val="24"/>
        <rFont val="方正仿宋_GBK"/>
        <family val="4"/>
        <charset val="134"/>
      </rPr>
      <t>完成工程量</t>
    </r>
    <r>
      <rPr>
        <sz val="24"/>
        <rFont val="Times New Roman"/>
        <family val="1"/>
      </rPr>
      <t>100%</t>
    </r>
  </si>
  <si>
    <r>
      <rPr>
        <sz val="24"/>
        <rFont val="方正仿宋_GBK"/>
        <family val="4"/>
        <charset val="134"/>
      </rPr>
      <t>奉节县康坪乡光辉村大架村移民安置区人居环境改善工程</t>
    </r>
  </si>
  <si>
    <r>
      <rPr>
        <sz val="24"/>
        <rFont val="方正仿宋_GBK"/>
        <family val="4"/>
        <charset val="134"/>
      </rPr>
      <t>康坪乡人民政府</t>
    </r>
  </si>
  <si>
    <r>
      <rPr>
        <sz val="24"/>
        <rFont val="方正仿宋_GBK"/>
        <family val="4"/>
        <charset val="134"/>
      </rPr>
      <t>康坪乡</t>
    </r>
  </si>
  <si>
    <r>
      <rPr>
        <sz val="24"/>
        <rFont val="方正仿宋_GBK"/>
        <family val="4"/>
        <charset val="134"/>
      </rPr>
      <t>建设灌溉池</t>
    </r>
    <r>
      <rPr>
        <sz val="24"/>
        <rFont val="Times New Roman"/>
        <family val="1"/>
      </rPr>
      <t>5</t>
    </r>
    <r>
      <rPr>
        <sz val="24"/>
        <rFont val="方正仿宋_GBK"/>
        <family val="4"/>
        <charset val="134"/>
      </rPr>
      <t>口，取水坝</t>
    </r>
    <r>
      <rPr>
        <sz val="24"/>
        <rFont val="Times New Roman"/>
        <family val="1"/>
      </rPr>
      <t>5</t>
    </r>
    <r>
      <rPr>
        <sz val="24"/>
        <rFont val="方正仿宋_GBK"/>
        <family val="4"/>
        <charset val="134"/>
      </rPr>
      <t>座，沉沙池</t>
    </r>
    <r>
      <rPr>
        <sz val="24"/>
        <rFont val="Times New Roman"/>
        <family val="1"/>
      </rPr>
      <t>3</t>
    </r>
    <r>
      <rPr>
        <sz val="24"/>
        <rFont val="方正仿宋_GBK"/>
        <family val="4"/>
        <charset val="134"/>
      </rPr>
      <t>口，配套</t>
    </r>
    <r>
      <rPr>
        <sz val="24"/>
        <rFont val="Times New Roman"/>
        <family val="1"/>
      </rPr>
      <t>PE</t>
    </r>
    <r>
      <rPr>
        <sz val="24"/>
        <rFont val="方正仿宋_GBK"/>
        <family val="4"/>
        <charset val="134"/>
      </rPr>
      <t>管网</t>
    </r>
    <r>
      <rPr>
        <sz val="24"/>
        <rFont val="Times New Roman"/>
        <family val="1"/>
      </rPr>
      <t>940m</t>
    </r>
    <r>
      <rPr>
        <sz val="24"/>
        <rFont val="方正仿宋_GBK"/>
        <family val="4"/>
        <charset val="134"/>
      </rPr>
      <t>，整治进水渠堰</t>
    </r>
    <r>
      <rPr>
        <sz val="24"/>
        <rFont val="Times New Roman"/>
        <family val="1"/>
      </rPr>
      <t>1900m,</t>
    </r>
    <r>
      <rPr>
        <sz val="24"/>
        <rFont val="方正仿宋_GBK"/>
        <family val="4"/>
        <charset val="134"/>
      </rPr>
      <t>硬化产业路</t>
    </r>
    <r>
      <rPr>
        <sz val="24"/>
        <rFont val="Times New Roman"/>
        <family val="1"/>
      </rPr>
      <t>4.97km</t>
    </r>
    <r>
      <rPr>
        <sz val="24"/>
        <rFont val="方正仿宋_GBK"/>
        <family val="4"/>
        <charset val="134"/>
      </rPr>
      <t>，新建产业路</t>
    </r>
    <r>
      <rPr>
        <sz val="24"/>
        <rFont val="Times New Roman"/>
        <family val="1"/>
      </rPr>
      <t>2.7km</t>
    </r>
    <r>
      <rPr>
        <sz val="24"/>
        <rFont val="方正仿宋_GBK"/>
        <family val="4"/>
        <charset val="134"/>
      </rPr>
      <t>。</t>
    </r>
  </si>
  <si>
    <r>
      <rPr>
        <sz val="24"/>
        <rFont val="方正仿宋_GBK"/>
        <family val="4"/>
        <charset val="134"/>
      </rPr>
      <t>完成工程量</t>
    </r>
    <r>
      <rPr>
        <sz val="24"/>
        <rFont val="Times New Roman"/>
        <family val="1"/>
      </rPr>
      <t>70%</t>
    </r>
  </si>
  <si>
    <r>
      <rPr>
        <sz val="24"/>
        <rFont val="方正仿宋_GBK"/>
        <family val="4"/>
        <charset val="134"/>
      </rPr>
      <t>完成工程量</t>
    </r>
    <r>
      <rPr>
        <sz val="24"/>
        <rFont val="Times New Roman"/>
        <family val="1"/>
      </rPr>
      <t>80%</t>
    </r>
  </si>
  <si>
    <r>
      <rPr>
        <sz val="24"/>
        <rFont val="方正仿宋_GBK"/>
        <family val="4"/>
        <charset val="134"/>
      </rPr>
      <t>完成工程量</t>
    </r>
    <r>
      <rPr>
        <sz val="24"/>
        <rFont val="Times New Roman"/>
        <family val="1"/>
      </rPr>
      <t>90%</t>
    </r>
  </si>
  <si>
    <r>
      <rPr>
        <sz val="24"/>
        <rFont val="方正仿宋_GBK"/>
        <family val="4"/>
        <charset val="134"/>
      </rPr>
      <t>奉节县夔门街道宝塔坪社区居住环境改善</t>
    </r>
  </si>
  <si>
    <r>
      <rPr>
        <sz val="24"/>
        <rFont val="方正仿宋_GBK"/>
        <family val="4"/>
        <charset val="134"/>
      </rPr>
      <t>夔门街道办事处</t>
    </r>
  </si>
  <si>
    <r>
      <rPr>
        <sz val="24"/>
        <rFont val="方正仿宋_GBK"/>
        <family val="4"/>
        <charset val="134"/>
      </rPr>
      <t>夔门街道</t>
    </r>
  </si>
  <si>
    <r>
      <rPr>
        <sz val="24"/>
        <rFont val="方正仿宋_GBK"/>
        <family val="4"/>
        <charset val="134"/>
      </rPr>
      <t>更换小区破损路灯</t>
    </r>
    <r>
      <rPr>
        <sz val="24"/>
        <rFont val="Times New Roman"/>
        <family val="1"/>
      </rPr>
      <t>52</t>
    </r>
    <r>
      <rPr>
        <sz val="24"/>
        <rFont val="方正仿宋_GBK"/>
        <family val="4"/>
        <charset val="134"/>
      </rPr>
      <t>盏、破损路面透水砖</t>
    </r>
    <r>
      <rPr>
        <sz val="24"/>
        <rFont val="Times New Roman"/>
        <family val="1"/>
      </rPr>
      <t>2500m²</t>
    </r>
    <r>
      <rPr>
        <sz val="24"/>
        <rFont val="方正仿宋_GBK"/>
        <family val="4"/>
        <charset val="134"/>
      </rPr>
      <t>、破损污水管道</t>
    </r>
    <r>
      <rPr>
        <sz val="24"/>
        <rFont val="Times New Roman"/>
        <family val="1"/>
      </rPr>
      <t>350m</t>
    </r>
    <r>
      <rPr>
        <sz val="24"/>
        <rFont val="方正仿宋_GBK"/>
        <family val="4"/>
        <charset val="134"/>
      </rPr>
      <t>；下林家湾改扩建休闲广场</t>
    </r>
    <r>
      <rPr>
        <sz val="24"/>
        <rFont val="Times New Roman"/>
        <family val="1"/>
      </rPr>
      <t>2</t>
    </r>
    <r>
      <rPr>
        <sz val="24"/>
        <rFont val="方正仿宋_GBK"/>
        <family val="4"/>
        <charset val="134"/>
      </rPr>
      <t>处</t>
    </r>
    <r>
      <rPr>
        <sz val="24"/>
        <rFont val="Times New Roman"/>
        <family val="1"/>
      </rPr>
      <t>900m²</t>
    </r>
    <r>
      <rPr>
        <sz val="24"/>
        <rFont val="方正仿宋_GBK"/>
        <family val="4"/>
        <charset val="134"/>
      </rPr>
      <t>，设置停车位</t>
    </r>
    <r>
      <rPr>
        <sz val="24"/>
        <rFont val="Times New Roman"/>
        <family val="1"/>
      </rPr>
      <t>46</t>
    </r>
    <r>
      <rPr>
        <sz val="24"/>
        <rFont val="方正仿宋_GBK"/>
        <family val="4"/>
        <charset val="134"/>
      </rPr>
      <t>个，配套公共服务设施，建筑面积</t>
    </r>
    <r>
      <rPr>
        <sz val="24"/>
        <rFont val="Times New Roman"/>
        <family val="1"/>
      </rPr>
      <t>3000m²</t>
    </r>
    <r>
      <rPr>
        <sz val="24"/>
        <rFont val="方正仿宋_GBK"/>
        <family val="4"/>
        <charset val="134"/>
      </rPr>
      <t>。</t>
    </r>
  </si>
  <si>
    <r>
      <rPr>
        <sz val="24"/>
        <rFont val="方正仿宋_GBK"/>
        <family val="4"/>
        <charset val="134"/>
      </rPr>
      <t>完成工程量</t>
    </r>
    <r>
      <rPr>
        <sz val="24"/>
        <rFont val="Times New Roman"/>
        <family val="1"/>
      </rPr>
      <t>55%</t>
    </r>
  </si>
  <si>
    <r>
      <rPr>
        <sz val="24"/>
        <rFont val="方正仿宋_GBK"/>
        <family val="4"/>
        <charset val="134"/>
      </rPr>
      <t>完成工程量</t>
    </r>
    <r>
      <rPr>
        <sz val="24"/>
        <rFont val="Times New Roman"/>
        <family val="1"/>
      </rPr>
      <t>64%</t>
    </r>
  </si>
  <si>
    <r>
      <rPr>
        <sz val="24"/>
        <rFont val="方正仿宋_GBK"/>
        <family val="4"/>
        <charset val="134"/>
      </rPr>
      <t>完成工程量</t>
    </r>
    <r>
      <rPr>
        <sz val="24"/>
        <rFont val="Times New Roman"/>
        <family val="1"/>
      </rPr>
      <t>73%</t>
    </r>
  </si>
  <si>
    <r>
      <rPr>
        <sz val="24"/>
        <rFont val="方正仿宋_GBK"/>
        <family val="4"/>
        <charset val="134"/>
      </rPr>
      <t>完成工程量</t>
    </r>
    <r>
      <rPr>
        <sz val="24"/>
        <rFont val="Times New Roman"/>
        <family val="1"/>
      </rPr>
      <t>82%</t>
    </r>
  </si>
  <si>
    <r>
      <rPr>
        <sz val="24"/>
        <rFont val="方正仿宋_GBK"/>
        <family val="4"/>
        <charset val="134"/>
      </rPr>
      <t>完成工程量</t>
    </r>
    <r>
      <rPr>
        <sz val="24"/>
        <rFont val="Times New Roman"/>
        <family val="1"/>
      </rPr>
      <t>91%</t>
    </r>
  </si>
  <si>
    <r>
      <rPr>
        <sz val="24"/>
        <rFont val="方正仿宋_GBK"/>
        <family val="4"/>
        <charset val="134"/>
      </rPr>
      <t>白帝镇八阵村美丽家园建设市级示范项目</t>
    </r>
  </si>
  <si>
    <r>
      <rPr>
        <sz val="24"/>
        <rFont val="方正仿宋_GBK"/>
        <family val="4"/>
        <charset val="134"/>
      </rPr>
      <t>白帝镇人民政府</t>
    </r>
  </si>
  <si>
    <r>
      <rPr>
        <sz val="24"/>
        <rFont val="方正仿宋_GBK"/>
        <family val="4"/>
        <charset val="134"/>
      </rPr>
      <t>白帝镇</t>
    </r>
  </si>
  <si>
    <r>
      <rPr>
        <sz val="24"/>
        <rFont val="方正仿宋_GBK"/>
        <family val="4"/>
        <charset val="134"/>
      </rPr>
      <t>对八阵村重点村落的村容村貌进行改造，实施雨污分流，提高生活污水处理能力，改善人居环境。</t>
    </r>
  </si>
  <si>
    <r>
      <rPr>
        <sz val="24"/>
        <rFont val="方正仿宋_GBK"/>
        <family val="4"/>
        <charset val="134"/>
      </rPr>
      <t>已落实大中型水库移民后扶资金</t>
    </r>
  </si>
  <si>
    <r>
      <rPr>
        <sz val="24"/>
        <rFont val="方正仿宋_GBK"/>
        <family val="4"/>
        <charset val="134"/>
      </rPr>
      <t>夔州街道口前村美丽家园建设市级示范项目</t>
    </r>
  </si>
  <si>
    <r>
      <rPr>
        <sz val="24"/>
        <rFont val="方正仿宋_GBK"/>
        <family val="4"/>
        <charset val="134"/>
      </rPr>
      <t>夔州街道办事处</t>
    </r>
  </si>
  <si>
    <r>
      <rPr>
        <sz val="24"/>
        <rFont val="方正仿宋_GBK"/>
        <family val="4"/>
        <charset val="134"/>
      </rPr>
      <t>夔州街道</t>
    </r>
  </si>
  <si>
    <r>
      <rPr>
        <sz val="24"/>
        <rFont val="方正仿宋_GBK"/>
        <family val="4"/>
        <charset val="134"/>
      </rPr>
      <t>完善村域内饮水、道路等基础设施，改善人居环境。</t>
    </r>
  </si>
  <si>
    <r>
      <rPr>
        <sz val="24"/>
        <rFont val="方正仿宋_GBK"/>
        <family val="4"/>
        <charset val="134"/>
      </rPr>
      <t>鹤峰乡柳池片区产业转型升级市级示范项目</t>
    </r>
  </si>
  <si>
    <r>
      <rPr>
        <sz val="24"/>
        <rFont val="方正仿宋_GBK"/>
        <family val="4"/>
        <charset val="134"/>
      </rPr>
      <t>鹤峰乡人民政府</t>
    </r>
  </si>
  <si>
    <r>
      <rPr>
        <sz val="24"/>
        <rFont val="方正仿宋_GBK"/>
        <family val="4"/>
        <charset val="134"/>
      </rPr>
      <t>围绕现代农业观光、休闲、度假、体验为重点，提升青岗村、柳池村的整体形象，改善人居环境，配套完善村内基础设施。</t>
    </r>
  </si>
  <si>
    <r>
      <rPr>
        <sz val="24"/>
        <rFont val="方正仿宋_GBK"/>
        <family val="4"/>
        <charset val="134"/>
      </rPr>
      <t>重庆市奉节县库区和移民安置区脐橙产业转型升级项目</t>
    </r>
  </si>
  <si>
    <r>
      <rPr>
        <sz val="24"/>
        <rFont val="方正仿宋_GBK"/>
        <family val="4"/>
        <charset val="134"/>
      </rPr>
      <t>县脐橙产业发展中心</t>
    </r>
  </si>
  <si>
    <r>
      <rPr>
        <sz val="24"/>
        <rFont val="方正仿宋_GBK"/>
        <family val="4"/>
        <charset val="134"/>
      </rPr>
      <t>草堂镇</t>
    </r>
    <r>
      <rPr>
        <sz val="24"/>
        <rFont val="Times New Roman"/>
        <family val="1"/>
      </rPr>
      <t xml:space="preserve">
</t>
    </r>
    <r>
      <rPr>
        <sz val="24"/>
        <rFont val="方正仿宋_GBK"/>
        <family val="4"/>
        <charset val="134"/>
      </rPr>
      <t>永乐镇</t>
    </r>
    <r>
      <rPr>
        <sz val="24"/>
        <rFont val="Times New Roman"/>
        <family val="1"/>
      </rPr>
      <t xml:space="preserve">
</t>
    </r>
    <r>
      <rPr>
        <sz val="24"/>
        <rFont val="方正仿宋_GBK"/>
        <family val="4"/>
        <charset val="134"/>
      </rPr>
      <t>安坪镇</t>
    </r>
    <r>
      <rPr>
        <sz val="24"/>
        <rFont val="Times New Roman"/>
        <family val="1"/>
      </rPr>
      <t xml:space="preserve">
</t>
    </r>
    <r>
      <rPr>
        <sz val="24"/>
        <rFont val="方正仿宋_GBK"/>
        <family val="4"/>
        <charset val="134"/>
      </rPr>
      <t>鹤峰乡</t>
    </r>
  </si>
  <si>
    <r>
      <rPr>
        <sz val="24"/>
        <rFont val="方正仿宋_GBK"/>
        <family val="4"/>
        <charset val="134"/>
      </rPr>
      <t>建设现代脐橙产业园</t>
    </r>
    <r>
      <rPr>
        <sz val="24"/>
        <rFont val="Times New Roman"/>
        <family val="1"/>
      </rPr>
      <t>2500</t>
    </r>
    <r>
      <rPr>
        <sz val="24"/>
        <rFont val="方正仿宋_GBK"/>
        <family val="4"/>
        <charset val="134"/>
      </rPr>
      <t>亩等。</t>
    </r>
  </si>
  <si>
    <r>
      <rPr>
        <sz val="24"/>
        <rFont val="方正仿宋_GBK"/>
        <family val="4"/>
        <charset val="134"/>
      </rPr>
      <t>完成工程量</t>
    </r>
    <r>
      <rPr>
        <sz val="24"/>
        <rFont val="Times New Roman"/>
        <family val="1"/>
      </rPr>
      <t>60%</t>
    </r>
  </si>
  <si>
    <r>
      <rPr>
        <sz val="24"/>
        <rFont val="方正仿宋_GBK"/>
        <family val="4"/>
        <charset val="134"/>
      </rPr>
      <t>奉节县草堂镇、安坪镇等移民安置区水旱灾害防御及水生态管理能力提升工程</t>
    </r>
  </si>
  <si>
    <r>
      <rPr>
        <sz val="24"/>
        <rFont val="方正仿宋_GBK"/>
        <family val="4"/>
        <charset val="134"/>
      </rPr>
      <t>县河道水库管理中心</t>
    </r>
  </si>
  <si>
    <r>
      <rPr>
        <sz val="24"/>
        <rFont val="方正仿宋_GBK"/>
        <family val="4"/>
        <charset val="134"/>
      </rPr>
      <t>相关乡镇</t>
    </r>
  </si>
  <si>
    <r>
      <rPr>
        <sz val="24"/>
        <rFont val="方正仿宋_GBK"/>
        <family val="4"/>
        <charset val="134"/>
      </rPr>
      <t>整合</t>
    </r>
    <r>
      <rPr>
        <sz val="24"/>
        <rFont val="Times New Roman"/>
        <family val="1"/>
      </rPr>
      <t>145</t>
    </r>
    <r>
      <rPr>
        <sz val="24"/>
        <rFont val="方正仿宋_GBK"/>
        <family val="4"/>
        <charset val="134"/>
      </rPr>
      <t>处已建视频监控，补充建设</t>
    </r>
    <r>
      <rPr>
        <sz val="24"/>
        <rFont val="Times New Roman"/>
        <family val="1"/>
      </rPr>
      <t>15</t>
    </r>
    <r>
      <rPr>
        <sz val="24"/>
        <rFont val="方正仿宋_GBK"/>
        <family val="4"/>
        <charset val="134"/>
      </rPr>
      <t>处水文测报系统、</t>
    </r>
    <r>
      <rPr>
        <sz val="24"/>
        <rFont val="Times New Roman"/>
        <family val="1"/>
      </rPr>
      <t>1</t>
    </r>
    <r>
      <rPr>
        <sz val="24"/>
        <rFont val="方正仿宋_GBK"/>
        <family val="4"/>
        <charset val="134"/>
      </rPr>
      <t>套应急巡测中心、</t>
    </r>
    <r>
      <rPr>
        <sz val="24"/>
        <rFont val="Times New Roman"/>
        <family val="1"/>
      </rPr>
      <t>51</t>
    </r>
    <r>
      <rPr>
        <sz val="24"/>
        <rFont val="方正仿宋_GBK"/>
        <family val="4"/>
        <charset val="134"/>
      </rPr>
      <t>处河道监控系统；升级会商调度中心；整合</t>
    </r>
    <r>
      <rPr>
        <sz val="24"/>
        <rFont val="Times New Roman"/>
        <family val="1"/>
      </rPr>
      <t>41</t>
    </r>
    <r>
      <rPr>
        <sz val="24"/>
        <rFont val="方正仿宋_GBK"/>
        <family val="4"/>
        <charset val="134"/>
      </rPr>
      <t>项奉节县涉水数据资源，整合已建的</t>
    </r>
    <r>
      <rPr>
        <sz val="24"/>
        <rFont val="Times New Roman"/>
        <family val="1"/>
      </rPr>
      <t>4</t>
    </r>
    <r>
      <rPr>
        <sz val="24"/>
        <rFont val="方正仿宋_GBK"/>
        <family val="4"/>
        <charset val="134"/>
      </rPr>
      <t>个系统。</t>
    </r>
  </si>
  <si>
    <r>
      <rPr>
        <sz val="24"/>
        <rFont val="方正仿宋_GBK"/>
        <family val="4"/>
        <charset val="134"/>
      </rPr>
      <t>完成整体工程量</t>
    </r>
    <r>
      <rPr>
        <sz val="24"/>
        <rFont val="Times New Roman"/>
        <family val="1"/>
      </rPr>
      <t>70%</t>
    </r>
  </si>
  <si>
    <r>
      <rPr>
        <sz val="24"/>
        <rFont val="方正仿宋_GBK"/>
        <family val="4"/>
        <charset val="134"/>
      </rPr>
      <t>完成整体工程量</t>
    </r>
    <r>
      <rPr>
        <sz val="24"/>
        <rFont val="Times New Roman"/>
        <family val="1"/>
      </rPr>
      <t>80%</t>
    </r>
  </si>
  <si>
    <r>
      <rPr>
        <sz val="24"/>
        <rFont val="方正仿宋_GBK"/>
        <family val="4"/>
        <charset val="134"/>
      </rPr>
      <t>完成整体工程量</t>
    </r>
    <r>
      <rPr>
        <sz val="24"/>
        <rFont val="Times New Roman"/>
        <family val="1"/>
      </rPr>
      <t>90%</t>
    </r>
  </si>
  <si>
    <r>
      <rPr>
        <sz val="24"/>
        <rFont val="方正仿宋_GBK"/>
        <family val="4"/>
        <charset val="134"/>
      </rPr>
      <t>完成整体工程量</t>
    </r>
    <r>
      <rPr>
        <sz val="24"/>
        <rFont val="Times New Roman"/>
        <family val="1"/>
      </rPr>
      <t>100%</t>
    </r>
  </si>
  <si>
    <r>
      <rPr>
        <sz val="24"/>
        <rFont val="方正仿宋_GBK"/>
        <family val="4"/>
        <charset val="134"/>
      </rPr>
      <t>奉节县康乐、永乐等移民乡镇农村供水设施完善及管理提升工程</t>
    </r>
  </si>
  <si>
    <r>
      <rPr>
        <sz val="24"/>
        <rFont val="方正仿宋_GBK"/>
        <family val="4"/>
        <charset val="134"/>
      </rPr>
      <t>对</t>
    </r>
    <r>
      <rPr>
        <sz val="24"/>
        <rFont val="Times New Roman"/>
        <family val="1"/>
      </rPr>
      <t>11</t>
    </r>
    <r>
      <rPr>
        <sz val="24"/>
        <rFont val="方正仿宋_GBK"/>
        <family val="4"/>
        <charset val="134"/>
      </rPr>
      <t>处集中式供水工程进行自动化改造，包括净化、消毒设施，水质实验室实时监测能力建设，流量监测和视频监控等；建设一套农村智慧供水应用系统。</t>
    </r>
  </si>
  <si>
    <r>
      <rPr>
        <sz val="24"/>
        <rFont val="方正仿宋_GBK"/>
        <family val="4"/>
        <charset val="134"/>
      </rPr>
      <t>完成年度计划</t>
    </r>
    <r>
      <rPr>
        <sz val="24"/>
        <rFont val="Times New Roman"/>
        <family val="1"/>
      </rPr>
      <t>25%</t>
    </r>
  </si>
  <si>
    <r>
      <rPr>
        <sz val="24"/>
        <rFont val="方正仿宋_GBK"/>
        <family val="4"/>
        <charset val="134"/>
      </rPr>
      <t>完成年度计划</t>
    </r>
    <r>
      <rPr>
        <sz val="24"/>
        <rFont val="Times New Roman"/>
        <family val="1"/>
      </rPr>
      <t>75%</t>
    </r>
  </si>
  <si>
    <r>
      <rPr>
        <sz val="24"/>
        <rFont val="方正仿宋_GBK"/>
        <family val="4"/>
        <charset val="134"/>
      </rPr>
      <t>完成年度计划</t>
    </r>
    <r>
      <rPr>
        <sz val="24"/>
        <rFont val="Times New Roman"/>
        <family val="1"/>
      </rPr>
      <t>100%</t>
    </r>
  </si>
  <si>
    <r>
      <rPr>
        <sz val="24"/>
        <rFont val="方正黑体_GBK"/>
        <family val="4"/>
        <charset val="134"/>
      </rPr>
      <t>二、县教委（</t>
    </r>
    <r>
      <rPr>
        <sz val="24"/>
        <rFont val="Times New Roman"/>
        <family val="1"/>
      </rPr>
      <t>1</t>
    </r>
    <r>
      <rPr>
        <sz val="24"/>
        <rFont val="方正黑体_GBK"/>
        <family val="4"/>
        <charset val="134"/>
      </rPr>
      <t>个）</t>
    </r>
  </si>
  <si>
    <r>
      <rPr>
        <sz val="24"/>
        <rFont val="方正仿宋_GBK"/>
        <family val="4"/>
        <charset val="134"/>
      </rPr>
      <t>奉节县万胜小学扩建工程</t>
    </r>
  </si>
  <si>
    <r>
      <rPr>
        <sz val="24"/>
        <rFont val="方正仿宋_GBK"/>
        <family val="4"/>
        <charset val="134"/>
      </rPr>
      <t>县工业公司</t>
    </r>
  </si>
  <si>
    <r>
      <rPr>
        <sz val="24"/>
        <rFont val="方正仿宋_GBK"/>
        <family val="4"/>
        <charset val="134"/>
      </rPr>
      <t>县教委</t>
    </r>
  </si>
  <si>
    <r>
      <rPr>
        <sz val="24"/>
        <rFont val="方正仿宋_GBK"/>
        <family val="4"/>
        <charset val="134"/>
      </rPr>
      <t>付勇</t>
    </r>
  </si>
  <si>
    <r>
      <rPr>
        <sz val="24"/>
        <rFont val="方正仿宋_GBK"/>
        <family val="4"/>
        <charset val="134"/>
      </rPr>
      <t>建设教学楼及其他用房</t>
    </r>
    <r>
      <rPr>
        <sz val="24"/>
        <rFont val="Times New Roman"/>
        <family val="1"/>
      </rPr>
      <t>15562.48</t>
    </r>
    <r>
      <rPr>
        <sz val="24"/>
        <rFont val="方正仿宋_GBK"/>
        <family val="4"/>
        <charset val="134"/>
      </rPr>
      <t>平方米。以及管网、道路、挡墙、围墙、绿化等附属工程。</t>
    </r>
  </si>
  <si>
    <t>2023-2025</t>
  </si>
  <si>
    <r>
      <rPr>
        <sz val="24"/>
        <rFont val="方正仿宋_GBK"/>
        <family val="4"/>
        <charset val="134"/>
      </rPr>
      <t>主体完工</t>
    </r>
  </si>
  <si>
    <r>
      <rPr>
        <sz val="24"/>
        <rFont val="方正仿宋_GBK"/>
        <family val="4"/>
        <charset val="134"/>
      </rPr>
      <t>完成教学楼主体施工</t>
    </r>
  </si>
  <si>
    <r>
      <rPr>
        <sz val="24"/>
        <rFont val="方正仿宋_GBK"/>
        <family val="4"/>
        <charset val="134"/>
      </rPr>
      <t>完成综合楼主体施工</t>
    </r>
  </si>
  <si>
    <r>
      <rPr>
        <sz val="24"/>
        <rFont val="方正仿宋_GBK"/>
        <family val="4"/>
        <charset val="134"/>
      </rPr>
      <t>完成车库及地下室主体施工</t>
    </r>
  </si>
  <si>
    <r>
      <rPr>
        <sz val="24"/>
        <rFont val="方正仿宋_GBK"/>
        <family val="4"/>
        <charset val="134"/>
      </rPr>
      <t>完成教学楼砌体施工</t>
    </r>
  </si>
  <si>
    <r>
      <rPr>
        <sz val="24"/>
        <rFont val="方正仿宋_GBK"/>
        <family val="4"/>
        <charset val="134"/>
      </rPr>
      <t>完成综合楼砌体施工</t>
    </r>
  </si>
  <si>
    <r>
      <rPr>
        <sz val="24"/>
        <rFont val="方正仿宋_GBK"/>
        <family val="4"/>
        <charset val="134"/>
      </rPr>
      <t>完成车库及地下室砌体施工</t>
    </r>
  </si>
  <si>
    <r>
      <rPr>
        <sz val="24"/>
        <rFont val="方正仿宋_GBK"/>
        <family val="4"/>
        <charset val="134"/>
      </rPr>
      <t>完成教学楼室内装修施工</t>
    </r>
  </si>
  <si>
    <r>
      <rPr>
        <sz val="24"/>
        <rFont val="方正仿宋_GBK"/>
        <family val="4"/>
        <charset val="134"/>
      </rPr>
      <t>完成综合楼室内装修施工</t>
    </r>
  </si>
  <si>
    <r>
      <rPr>
        <sz val="24"/>
        <rFont val="方正仿宋_GBK"/>
        <family val="4"/>
        <charset val="134"/>
      </rPr>
      <t>完成车库及地下室装修施工</t>
    </r>
  </si>
  <si>
    <r>
      <rPr>
        <sz val="24"/>
        <rFont val="方正仿宋_GBK"/>
        <family val="4"/>
        <charset val="134"/>
      </rPr>
      <t>完成运动场基础施工</t>
    </r>
  </si>
  <si>
    <r>
      <rPr>
        <sz val="24"/>
        <rFont val="方正仿宋_GBK"/>
        <family val="4"/>
        <charset val="134"/>
      </rPr>
      <t>完成运动场面层及附属工程施工。</t>
    </r>
  </si>
  <si>
    <r>
      <rPr>
        <sz val="24"/>
        <rFont val="方正仿宋_GBK"/>
        <family val="4"/>
        <charset val="134"/>
      </rPr>
      <t>已落实三峡后续资金，拟争取市级教育配套资金</t>
    </r>
  </si>
  <si>
    <r>
      <rPr>
        <sz val="24"/>
        <rFont val="方正黑体_GBK"/>
        <family val="4"/>
        <charset val="134"/>
      </rPr>
      <t>三、县商务委（</t>
    </r>
    <r>
      <rPr>
        <sz val="24"/>
        <rFont val="Times New Roman"/>
        <family val="1"/>
      </rPr>
      <t>3</t>
    </r>
    <r>
      <rPr>
        <sz val="24"/>
        <rFont val="方正黑体_GBK"/>
        <family val="4"/>
        <charset val="134"/>
      </rPr>
      <t>个）</t>
    </r>
  </si>
  <si>
    <r>
      <rPr>
        <sz val="24"/>
        <rFont val="方正仿宋_GBK"/>
        <family val="4"/>
        <charset val="134"/>
      </rPr>
      <t>奉节万达广场</t>
    </r>
  </si>
  <si>
    <r>
      <rPr>
        <sz val="24"/>
        <rFont val="方正仿宋_GBK"/>
        <family val="4"/>
        <charset val="134"/>
      </rPr>
      <t>奉节县犇扬房地产开发有限公司</t>
    </r>
  </si>
  <si>
    <r>
      <rPr>
        <sz val="24"/>
        <rFont val="方正仿宋_GBK"/>
        <family val="4"/>
        <charset val="134"/>
      </rPr>
      <t>县商务委</t>
    </r>
  </si>
  <si>
    <r>
      <rPr>
        <sz val="24"/>
        <rFont val="方正仿宋_GBK"/>
        <family val="4"/>
        <charset val="134"/>
      </rPr>
      <t>黄浩</t>
    </r>
  </si>
  <si>
    <r>
      <rPr>
        <sz val="24"/>
        <rFont val="方正仿宋_GBK"/>
        <family val="4"/>
        <charset val="134"/>
      </rPr>
      <t>社会</t>
    </r>
  </si>
  <si>
    <r>
      <rPr>
        <sz val="24"/>
        <rFont val="方正仿宋_GBK"/>
        <family val="4"/>
        <charset val="134"/>
      </rPr>
      <t>总建筑面积</t>
    </r>
    <r>
      <rPr>
        <sz val="24"/>
        <rFont val="Times New Roman"/>
        <family val="1"/>
      </rPr>
      <t>8.55</t>
    </r>
    <r>
      <rPr>
        <sz val="24"/>
        <rFont val="方正仿宋_GBK"/>
        <family val="4"/>
        <charset val="134"/>
      </rPr>
      <t>万平米，打造集吃、喝、游、玩、购于一体的一站式综合商业服务中心。</t>
    </r>
  </si>
  <si>
    <r>
      <rPr>
        <sz val="24"/>
        <rFont val="方正仿宋_GBK"/>
        <family val="4"/>
        <charset val="134"/>
      </rPr>
      <t>完工投产</t>
    </r>
  </si>
  <si>
    <r>
      <rPr>
        <sz val="24"/>
        <rFont val="方正仿宋_GBK"/>
        <family val="4"/>
        <charset val="134"/>
      </rPr>
      <t>幕墙施工完成</t>
    </r>
    <r>
      <rPr>
        <sz val="24"/>
        <rFont val="Times New Roman"/>
        <family val="1"/>
      </rPr>
      <t>70%</t>
    </r>
    <r>
      <rPr>
        <sz val="24"/>
        <rFont val="方正仿宋_GBK"/>
        <family val="4"/>
        <charset val="134"/>
      </rPr>
      <t>，消防安装完成</t>
    </r>
    <r>
      <rPr>
        <sz val="24"/>
        <rFont val="Times New Roman"/>
        <family val="1"/>
      </rPr>
      <t>60%</t>
    </r>
  </si>
  <si>
    <r>
      <rPr>
        <sz val="24"/>
        <rFont val="方正仿宋_GBK"/>
        <family val="4"/>
        <charset val="134"/>
      </rPr>
      <t>幕墙施工完成</t>
    </r>
    <r>
      <rPr>
        <sz val="24"/>
        <rFont val="Times New Roman"/>
        <family val="1"/>
      </rPr>
      <t>90%</t>
    </r>
    <r>
      <rPr>
        <sz val="24"/>
        <rFont val="方正仿宋_GBK"/>
        <family val="4"/>
        <charset val="134"/>
      </rPr>
      <t>，消防安装完成</t>
    </r>
    <r>
      <rPr>
        <sz val="24"/>
        <rFont val="Times New Roman"/>
        <family val="1"/>
      </rPr>
      <t>80%</t>
    </r>
  </si>
  <si>
    <r>
      <rPr>
        <sz val="24"/>
        <rFont val="方正仿宋_GBK"/>
        <family val="4"/>
        <charset val="134"/>
      </rPr>
      <t>完成幕墙、消防安装</t>
    </r>
  </si>
  <si>
    <r>
      <rPr>
        <sz val="24"/>
        <rFont val="方正仿宋_GBK"/>
        <family val="4"/>
        <charset val="134"/>
      </rPr>
      <t>主体</t>
    </r>
    <r>
      <rPr>
        <sz val="24"/>
        <rFont val="Times New Roman"/>
        <family val="1"/>
      </rPr>
      <t>1</t>
    </r>
    <r>
      <rPr>
        <sz val="24"/>
        <rFont val="方正仿宋_GBK"/>
        <family val="4"/>
        <charset val="134"/>
      </rPr>
      <t>层装修完成</t>
    </r>
  </si>
  <si>
    <r>
      <rPr>
        <sz val="24"/>
        <rFont val="方正仿宋_GBK"/>
        <family val="4"/>
        <charset val="134"/>
      </rPr>
      <t>主体</t>
    </r>
    <r>
      <rPr>
        <sz val="24"/>
        <rFont val="Times New Roman"/>
        <family val="1"/>
      </rPr>
      <t>2</t>
    </r>
    <r>
      <rPr>
        <sz val="24"/>
        <rFont val="方正仿宋_GBK"/>
        <family val="4"/>
        <charset val="134"/>
      </rPr>
      <t>层装修完成</t>
    </r>
  </si>
  <si>
    <r>
      <rPr>
        <sz val="24"/>
        <rFont val="方正仿宋_GBK"/>
        <family val="4"/>
        <charset val="134"/>
      </rPr>
      <t>主体</t>
    </r>
    <r>
      <rPr>
        <sz val="24"/>
        <rFont val="Times New Roman"/>
        <family val="1"/>
      </rPr>
      <t>3</t>
    </r>
    <r>
      <rPr>
        <sz val="24"/>
        <rFont val="方正仿宋_GBK"/>
        <family val="4"/>
        <charset val="134"/>
      </rPr>
      <t>层装修完成</t>
    </r>
  </si>
  <si>
    <r>
      <rPr>
        <sz val="24"/>
        <rFont val="方正仿宋_GBK"/>
        <family val="4"/>
        <charset val="134"/>
      </rPr>
      <t>主体</t>
    </r>
    <r>
      <rPr>
        <sz val="24"/>
        <rFont val="Times New Roman"/>
        <family val="1"/>
      </rPr>
      <t>4</t>
    </r>
    <r>
      <rPr>
        <sz val="24"/>
        <rFont val="方正仿宋_GBK"/>
        <family val="4"/>
        <charset val="134"/>
      </rPr>
      <t>层装修完成</t>
    </r>
  </si>
  <si>
    <r>
      <rPr>
        <sz val="24"/>
        <rFont val="方正仿宋_GBK"/>
        <family val="4"/>
        <charset val="134"/>
      </rPr>
      <t>完成车库层其他装修</t>
    </r>
  </si>
  <si>
    <r>
      <rPr>
        <sz val="24"/>
        <rFont val="方正仿宋_GBK"/>
        <family val="4"/>
        <charset val="134"/>
      </rPr>
      <t>项目完工投产</t>
    </r>
  </si>
  <si>
    <r>
      <rPr>
        <sz val="24"/>
        <rFont val="方正仿宋_GBK"/>
        <family val="4"/>
        <charset val="134"/>
      </rPr>
      <t>奉节县邮政分拨中心</t>
    </r>
  </si>
  <si>
    <r>
      <rPr>
        <sz val="24"/>
        <rFont val="方正仿宋_GBK"/>
        <family val="4"/>
        <charset val="134"/>
      </rPr>
      <t>中国邮政集团有限公司重庆市奉节县分公司</t>
    </r>
  </si>
  <si>
    <r>
      <rPr>
        <sz val="24"/>
        <rFont val="方正仿宋_GBK"/>
        <family val="4"/>
        <charset val="134"/>
      </rPr>
      <t>占地约</t>
    </r>
    <r>
      <rPr>
        <sz val="24"/>
        <rFont val="Times New Roman"/>
        <family val="1"/>
      </rPr>
      <t>15</t>
    </r>
    <r>
      <rPr>
        <sz val="24"/>
        <rFont val="方正仿宋_GBK"/>
        <family val="4"/>
        <charset val="134"/>
      </rPr>
      <t>亩，配套物流设施设备。</t>
    </r>
  </si>
  <si>
    <t>2023-2026</t>
  </si>
  <si>
    <r>
      <rPr>
        <sz val="24"/>
        <rFont val="方正仿宋_GBK"/>
        <family val="4"/>
        <charset val="134"/>
      </rPr>
      <t>完成工程量的</t>
    </r>
    <r>
      <rPr>
        <sz val="24"/>
        <rFont val="Times New Roman"/>
        <family val="1"/>
      </rPr>
      <t>80%</t>
    </r>
  </si>
  <si>
    <r>
      <rPr>
        <sz val="24"/>
        <rFont val="方正仿宋_GBK"/>
        <family val="4"/>
        <charset val="134"/>
      </rPr>
      <t>完成邮件处理及仓储中心建设项目总工程量</t>
    </r>
    <r>
      <rPr>
        <sz val="24"/>
        <rFont val="Times New Roman"/>
        <family val="1"/>
      </rPr>
      <t>10%</t>
    </r>
  </si>
  <si>
    <r>
      <rPr>
        <sz val="24"/>
        <rFont val="方正仿宋_GBK"/>
        <family val="4"/>
        <charset val="134"/>
      </rPr>
      <t>完成邮件处理及仓储中心建设项目总工程量</t>
    </r>
    <r>
      <rPr>
        <sz val="24"/>
        <rFont val="Times New Roman"/>
        <family val="1"/>
      </rPr>
      <t>16%</t>
    </r>
  </si>
  <si>
    <r>
      <rPr>
        <sz val="24"/>
        <rFont val="方正仿宋_GBK"/>
        <family val="4"/>
        <charset val="134"/>
      </rPr>
      <t>完成邮件处理及仓储中心建设项目总工程量</t>
    </r>
    <r>
      <rPr>
        <sz val="24"/>
        <rFont val="Times New Roman"/>
        <family val="1"/>
      </rPr>
      <t>22%</t>
    </r>
  </si>
  <si>
    <r>
      <rPr>
        <sz val="24"/>
        <rFont val="方正仿宋_GBK"/>
        <family val="4"/>
        <charset val="134"/>
      </rPr>
      <t>完成邮件处理及仓储中心建设项目总工程量</t>
    </r>
    <r>
      <rPr>
        <sz val="24"/>
        <rFont val="Times New Roman"/>
        <family val="1"/>
      </rPr>
      <t>28%</t>
    </r>
  </si>
  <si>
    <r>
      <rPr>
        <sz val="24"/>
        <rFont val="方正仿宋_GBK"/>
        <family val="4"/>
        <charset val="134"/>
      </rPr>
      <t>完成邮件处理及仓储中心建设项目总工程量</t>
    </r>
    <r>
      <rPr>
        <sz val="24"/>
        <rFont val="Times New Roman"/>
        <family val="1"/>
      </rPr>
      <t>34%</t>
    </r>
  </si>
  <si>
    <r>
      <rPr>
        <sz val="24"/>
        <rFont val="方正仿宋_GBK"/>
        <family val="4"/>
        <charset val="134"/>
      </rPr>
      <t>完成邮件处理及仓储中心建设项目总工程量</t>
    </r>
    <r>
      <rPr>
        <sz val="24"/>
        <rFont val="Times New Roman"/>
        <family val="1"/>
      </rPr>
      <t>40%</t>
    </r>
  </si>
  <si>
    <r>
      <rPr>
        <sz val="24"/>
        <rFont val="方正仿宋_GBK"/>
        <family val="4"/>
        <charset val="134"/>
      </rPr>
      <t>完成邮件处理及仓储中心建设项目总工程量</t>
    </r>
    <r>
      <rPr>
        <sz val="24"/>
        <rFont val="Times New Roman"/>
        <family val="1"/>
      </rPr>
      <t>46%</t>
    </r>
  </si>
  <si>
    <r>
      <rPr>
        <sz val="24"/>
        <rFont val="方正仿宋_GBK"/>
        <family val="4"/>
        <charset val="134"/>
      </rPr>
      <t>完成邮件处理及仓储中心建设项目总工程量</t>
    </r>
    <r>
      <rPr>
        <sz val="24"/>
        <rFont val="Times New Roman"/>
        <family val="1"/>
      </rPr>
      <t>52%</t>
    </r>
  </si>
  <si>
    <r>
      <rPr>
        <sz val="24"/>
        <rFont val="方正仿宋_GBK"/>
        <family val="4"/>
        <charset val="134"/>
      </rPr>
      <t>完成邮件处理及仓储中心建设项目总工程量</t>
    </r>
    <r>
      <rPr>
        <sz val="24"/>
        <rFont val="Times New Roman"/>
        <family val="1"/>
      </rPr>
      <t>58%</t>
    </r>
  </si>
  <si>
    <r>
      <rPr>
        <sz val="24"/>
        <rFont val="方正仿宋_GBK"/>
        <family val="4"/>
        <charset val="134"/>
      </rPr>
      <t>完成邮件处理及仓储中心建设项目总工程量</t>
    </r>
    <r>
      <rPr>
        <sz val="24"/>
        <rFont val="Times New Roman"/>
        <family val="1"/>
      </rPr>
      <t>64%</t>
    </r>
  </si>
  <si>
    <r>
      <rPr>
        <sz val="24"/>
        <rFont val="方正仿宋_GBK"/>
        <family val="4"/>
        <charset val="134"/>
      </rPr>
      <t>完成邮件处理及仓储中心建设项目总工程量</t>
    </r>
    <r>
      <rPr>
        <sz val="24"/>
        <rFont val="Times New Roman"/>
        <family val="1"/>
      </rPr>
      <t>70%</t>
    </r>
  </si>
  <si>
    <r>
      <rPr>
        <sz val="24"/>
        <rFont val="方正仿宋_GBK"/>
        <family val="4"/>
        <charset val="134"/>
      </rPr>
      <t>完成邮件处理及仓储中心建设项目总工程量</t>
    </r>
    <r>
      <rPr>
        <sz val="24"/>
        <rFont val="Times New Roman"/>
        <family val="1"/>
      </rPr>
      <t>80%</t>
    </r>
  </si>
  <si>
    <r>
      <rPr>
        <sz val="24"/>
        <rFont val="方正仿宋_GBK"/>
        <family val="4"/>
        <charset val="134"/>
      </rPr>
      <t>奉节县农产品加工产业园项目</t>
    </r>
  </si>
  <si>
    <r>
      <rPr>
        <sz val="24"/>
        <rFont val="方正仿宋_GBK"/>
        <family val="4"/>
        <charset val="134"/>
      </rPr>
      <t>陕西金康源实业有限公司</t>
    </r>
  </si>
  <si>
    <r>
      <rPr>
        <sz val="24"/>
        <rFont val="方正仿宋_GBK"/>
        <family val="4"/>
        <charset val="134"/>
      </rPr>
      <t>县商务委工业园区</t>
    </r>
  </si>
  <si>
    <r>
      <rPr>
        <sz val="24"/>
        <rFont val="方正仿宋_GBK"/>
        <family val="4"/>
        <charset val="134"/>
      </rPr>
      <t>黄浩</t>
    </r>
    <r>
      <rPr>
        <sz val="24"/>
        <rFont val="Times New Roman"/>
        <family val="1"/>
      </rPr>
      <t xml:space="preserve">
</t>
    </r>
    <r>
      <rPr>
        <sz val="24"/>
        <rFont val="方正仿宋_GBK"/>
        <family val="4"/>
        <charset val="134"/>
      </rPr>
      <t>李博</t>
    </r>
  </si>
  <si>
    <r>
      <rPr>
        <sz val="24"/>
        <rFont val="方正仿宋_GBK"/>
        <family val="4"/>
        <charset val="134"/>
      </rPr>
      <t>草堂镇</t>
    </r>
  </si>
  <si>
    <r>
      <rPr>
        <sz val="24"/>
        <rFont val="方正仿宋_GBK"/>
        <family val="4"/>
        <charset val="134"/>
      </rPr>
      <t>购地</t>
    </r>
    <r>
      <rPr>
        <sz val="24"/>
        <rFont val="Times New Roman"/>
        <family val="1"/>
      </rPr>
      <t>37.43</t>
    </r>
    <r>
      <rPr>
        <sz val="24"/>
        <rFont val="方正仿宋_GBK"/>
        <family val="4"/>
        <charset val="134"/>
      </rPr>
      <t>亩，总建筑面积</t>
    </r>
    <r>
      <rPr>
        <sz val="24"/>
        <rFont val="Times New Roman"/>
        <family val="1"/>
      </rPr>
      <t>30000</t>
    </r>
    <r>
      <rPr>
        <sz val="24"/>
        <rFont val="方正仿宋_GBK"/>
        <family val="4"/>
        <charset val="134"/>
      </rPr>
      <t>平方米。</t>
    </r>
  </si>
  <si>
    <r>
      <rPr>
        <sz val="24"/>
        <rFont val="方正仿宋_GBK"/>
        <family val="4"/>
        <charset val="134"/>
      </rPr>
      <t>完成二期建设</t>
    </r>
  </si>
  <si>
    <r>
      <rPr>
        <sz val="24"/>
        <rFont val="方正仿宋_GBK"/>
        <family val="4"/>
        <charset val="134"/>
      </rPr>
      <t>完成二期项目工程量的</t>
    </r>
    <r>
      <rPr>
        <sz val="24"/>
        <rFont val="Times New Roman"/>
        <family val="1"/>
      </rPr>
      <t>5%</t>
    </r>
  </si>
  <si>
    <r>
      <rPr>
        <sz val="24"/>
        <rFont val="方正仿宋_GBK"/>
        <family val="4"/>
        <charset val="134"/>
      </rPr>
      <t>完成二期项目工程量的</t>
    </r>
    <r>
      <rPr>
        <sz val="24"/>
        <rFont val="Times New Roman"/>
        <family val="1"/>
      </rPr>
      <t>10%</t>
    </r>
  </si>
  <si>
    <r>
      <rPr>
        <sz val="24"/>
        <rFont val="方正仿宋_GBK"/>
        <family val="4"/>
        <charset val="134"/>
      </rPr>
      <t>完成二期项目工程量的</t>
    </r>
    <r>
      <rPr>
        <sz val="24"/>
        <rFont val="Times New Roman"/>
        <family val="1"/>
      </rPr>
      <t>20%</t>
    </r>
  </si>
  <si>
    <r>
      <rPr>
        <sz val="24"/>
        <rFont val="方正仿宋_GBK"/>
        <family val="4"/>
        <charset val="134"/>
      </rPr>
      <t>完成二期项目工程量的</t>
    </r>
    <r>
      <rPr>
        <sz val="24"/>
        <rFont val="Times New Roman"/>
        <family val="1"/>
      </rPr>
      <t>30%</t>
    </r>
  </si>
  <si>
    <r>
      <rPr>
        <sz val="24"/>
        <rFont val="方正仿宋_GBK"/>
        <family val="4"/>
        <charset val="134"/>
      </rPr>
      <t>完成二期项目工程量的</t>
    </r>
    <r>
      <rPr>
        <sz val="24"/>
        <rFont val="Times New Roman"/>
        <family val="1"/>
      </rPr>
      <t>40%</t>
    </r>
  </si>
  <si>
    <r>
      <rPr>
        <sz val="24"/>
        <rFont val="方正仿宋_GBK"/>
        <family val="4"/>
        <charset val="134"/>
      </rPr>
      <t>完成二期项目工程量的</t>
    </r>
    <r>
      <rPr>
        <sz val="24"/>
        <rFont val="Times New Roman"/>
        <family val="1"/>
      </rPr>
      <t>50%</t>
    </r>
  </si>
  <si>
    <r>
      <rPr>
        <sz val="24"/>
        <rFont val="方正仿宋_GBK"/>
        <family val="4"/>
        <charset val="134"/>
      </rPr>
      <t>完成二期项目工程量的</t>
    </r>
    <r>
      <rPr>
        <sz val="24"/>
        <rFont val="Times New Roman"/>
        <family val="1"/>
      </rPr>
      <t>58%</t>
    </r>
  </si>
  <si>
    <r>
      <rPr>
        <sz val="24"/>
        <rFont val="方正仿宋_GBK"/>
        <family val="4"/>
        <charset val="134"/>
      </rPr>
      <t>完成二期项目工程量的</t>
    </r>
    <r>
      <rPr>
        <sz val="24"/>
        <rFont val="Times New Roman"/>
        <family val="1"/>
      </rPr>
      <t>64%</t>
    </r>
  </si>
  <si>
    <r>
      <rPr>
        <sz val="24"/>
        <rFont val="方正仿宋_GBK"/>
        <family val="4"/>
        <charset val="134"/>
      </rPr>
      <t>完成二期项目工程量的</t>
    </r>
    <r>
      <rPr>
        <sz val="24"/>
        <rFont val="Times New Roman"/>
        <family val="1"/>
      </rPr>
      <t>75%</t>
    </r>
  </si>
  <si>
    <r>
      <rPr>
        <sz val="24"/>
        <rFont val="方正仿宋_GBK"/>
        <family val="4"/>
        <charset val="134"/>
      </rPr>
      <t>完成二期项目工程量的</t>
    </r>
    <r>
      <rPr>
        <sz val="24"/>
        <rFont val="Times New Roman"/>
        <family val="1"/>
      </rPr>
      <t>80%</t>
    </r>
  </si>
  <si>
    <r>
      <rPr>
        <sz val="24"/>
        <rFont val="方正仿宋_GBK"/>
        <family val="4"/>
        <charset val="134"/>
      </rPr>
      <t>完成二期项目工程量的</t>
    </r>
    <r>
      <rPr>
        <sz val="24"/>
        <rFont val="Times New Roman"/>
        <family val="1"/>
      </rPr>
      <t>90%</t>
    </r>
  </si>
  <si>
    <r>
      <rPr>
        <sz val="24"/>
        <rFont val="方正黑体_GBK"/>
        <family val="4"/>
        <charset val="134"/>
      </rPr>
      <t>四、县文化旅游委（</t>
    </r>
    <r>
      <rPr>
        <sz val="24"/>
        <rFont val="Times New Roman"/>
        <family val="1"/>
      </rPr>
      <t>10</t>
    </r>
    <r>
      <rPr>
        <sz val="24"/>
        <rFont val="方正黑体_GBK"/>
        <family val="4"/>
        <charset val="134"/>
      </rPr>
      <t>个）</t>
    </r>
  </si>
  <si>
    <r>
      <rPr>
        <sz val="24"/>
        <rFont val="方正仿宋_GBK"/>
        <family val="4"/>
        <charset val="134"/>
      </rPr>
      <t>奉节县中国诗词大会服务中心建设工程</t>
    </r>
  </si>
  <si>
    <r>
      <rPr>
        <sz val="24"/>
        <rFont val="方正仿宋_GBK"/>
        <family val="4"/>
        <charset val="134"/>
      </rPr>
      <t>县生态旅游公司</t>
    </r>
  </si>
  <si>
    <r>
      <rPr>
        <sz val="24"/>
        <rFont val="方正仿宋_GBK"/>
        <family val="4"/>
        <charset val="134"/>
      </rPr>
      <t>县文化旅游委</t>
    </r>
  </si>
  <si>
    <r>
      <rPr>
        <sz val="24"/>
        <rFont val="方正仿宋_GBK"/>
        <family val="4"/>
        <charset val="134"/>
      </rPr>
      <t>葛宇恩</t>
    </r>
  </si>
  <si>
    <r>
      <rPr>
        <sz val="24"/>
        <rFont val="方正仿宋_GBK"/>
        <family val="4"/>
        <charset val="134"/>
      </rPr>
      <t>建筑面积</t>
    </r>
    <r>
      <rPr>
        <sz val="24"/>
        <rFont val="Times New Roman"/>
        <family val="1"/>
      </rPr>
      <t>39878.01</t>
    </r>
    <r>
      <rPr>
        <sz val="24"/>
        <rFont val="方正仿宋_GBK"/>
        <family val="4"/>
        <charset val="134"/>
      </rPr>
      <t>平方米，建设房屋两栋及其配套基础设施。</t>
    </r>
  </si>
  <si>
    <r>
      <rPr>
        <sz val="24"/>
        <rFont val="方正仿宋_GBK"/>
        <family val="4"/>
        <charset val="134"/>
      </rPr>
      <t>开工建设</t>
    </r>
  </si>
  <si>
    <r>
      <rPr>
        <sz val="24"/>
        <rFont val="方正仿宋_GBK"/>
        <family val="4"/>
        <charset val="134"/>
      </rPr>
      <t>累积完成工程量的</t>
    </r>
    <r>
      <rPr>
        <sz val="24"/>
        <rFont val="Times New Roman"/>
        <family val="1"/>
      </rPr>
      <t>10%</t>
    </r>
  </si>
  <si>
    <r>
      <rPr>
        <sz val="24"/>
        <rFont val="方正仿宋_GBK"/>
        <family val="4"/>
        <charset val="134"/>
      </rPr>
      <t>累积完成工程量的</t>
    </r>
    <r>
      <rPr>
        <sz val="24"/>
        <rFont val="Times New Roman"/>
        <family val="1"/>
      </rPr>
      <t>20%</t>
    </r>
  </si>
  <si>
    <r>
      <rPr>
        <sz val="24"/>
        <rFont val="方正仿宋_GBK"/>
        <family val="4"/>
        <charset val="134"/>
      </rPr>
      <t>累积完成工程量的</t>
    </r>
    <r>
      <rPr>
        <sz val="24"/>
        <rFont val="Times New Roman"/>
        <family val="1"/>
      </rPr>
      <t>30%</t>
    </r>
  </si>
  <si>
    <r>
      <rPr>
        <sz val="24"/>
        <rFont val="方正仿宋_GBK"/>
        <family val="4"/>
        <charset val="134"/>
      </rPr>
      <t>累积完成工程量的</t>
    </r>
    <r>
      <rPr>
        <sz val="24"/>
        <rFont val="Times New Roman"/>
        <family val="1"/>
      </rPr>
      <t>40%</t>
    </r>
  </si>
  <si>
    <r>
      <rPr>
        <sz val="24"/>
        <rFont val="方正仿宋_GBK"/>
        <family val="4"/>
        <charset val="134"/>
      </rPr>
      <t>累积完成工程量的</t>
    </r>
    <r>
      <rPr>
        <sz val="24"/>
        <rFont val="Times New Roman"/>
        <family val="1"/>
      </rPr>
      <t>50%</t>
    </r>
  </si>
  <si>
    <r>
      <rPr>
        <sz val="24"/>
        <rFont val="方正仿宋_GBK"/>
        <family val="4"/>
        <charset val="134"/>
      </rPr>
      <t>累积完成工程量的</t>
    </r>
    <r>
      <rPr>
        <sz val="24"/>
        <rFont val="Times New Roman"/>
        <family val="1"/>
      </rPr>
      <t>60%</t>
    </r>
  </si>
  <si>
    <r>
      <rPr>
        <sz val="24"/>
        <rFont val="方正仿宋_GBK"/>
        <family val="4"/>
        <charset val="134"/>
      </rPr>
      <t>累积完成工程量的</t>
    </r>
    <r>
      <rPr>
        <sz val="24"/>
        <rFont val="Times New Roman"/>
        <family val="1"/>
      </rPr>
      <t>70%</t>
    </r>
  </si>
  <si>
    <r>
      <rPr>
        <sz val="24"/>
        <rFont val="方正仿宋_GBK"/>
        <family val="4"/>
        <charset val="134"/>
      </rPr>
      <t>累积完成工程量的</t>
    </r>
    <r>
      <rPr>
        <sz val="24"/>
        <rFont val="Times New Roman"/>
        <family val="1"/>
      </rPr>
      <t>80%</t>
    </r>
  </si>
  <si>
    <r>
      <rPr>
        <sz val="24"/>
        <rFont val="方正仿宋_GBK"/>
        <family val="4"/>
        <charset val="134"/>
      </rPr>
      <t>累积完成工程量的</t>
    </r>
    <r>
      <rPr>
        <sz val="24"/>
        <rFont val="Times New Roman"/>
        <family val="1"/>
      </rPr>
      <t>85%</t>
    </r>
  </si>
  <si>
    <r>
      <rPr>
        <sz val="24"/>
        <rFont val="方正仿宋_GBK"/>
        <family val="4"/>
        <charset val="134"/>
      </rPr>
      <t>累积完成工程量的</t>
    </r>
    <r>
      <rPr>
        <sz val="24"/>
        <rFont val="Times New Roman"/>
        <family val="1"/>
      </rPr>
      <t>95%</t>
    </r>
  </si>
  <si>
    <r>
      <rPr>
        <sz val="24"/>
        <rFont val="方正仿宋_GBK"/>
        <family val="4"/>
        <charset val="134"/>
      </rPr>
      <t>累积完成工程量的</t>
    </r>
    <r>
      <rPr>
        <sz val="24"/>
        <rFont val="Times New Roman"/>
        <family val="1"/>
      </rPr>
      <t>100%</t>
    </r>
  </si>
  <si>
    <r>
      <rPr>
        <sz val="24"/>
        <rFont val="方正仿宋_GBK"/>
        <family val="4"/>
        <charset val="134"/>
      </rPr>
      <t>已落实融资资金</t>
    </r>
  </si>
  <si>
    <r>
      <rPr>
        <sz val="24"/>
        <rFont val="方正仿宋_GBK"/>
        <family val="4"/>
        <charset val="134"/>
      </rPr>
      <t>奉节县西部新区体育场及游泳馆建设项目（体育场）</t>
    </r>
  </si>
  <si>
    <r>
      <rPr>
        <sz val="24"/>
        <rFont val="方正仿宋_GBK"/>
        <family val="4"/>
        <charset val="134"/>
      </rPr>
      <t>县城市建设有限公司</t>
    </r>
  </si>
  <si>
    <r>
      <rPr>
        <sz val="24"/>
        <rFont val="方正仿宋_GBK"/>
        <family val="4"/>
        <charset val="134"/>
      </rPr>
      <t>用地面积约</t>
    </r>
    <r>
      <rPr>
        <sz val="24"/>
        <rFont val="Times New Roman"/>
        <family val="1"/>
      </rPr>
      <t>4.5</t>
    </r>
    <r>
      <rPr>
        <sz val="24"/>
        <rFont val="方正仿宋_GBK"/>
        <family val="4"/>
        <charset val="134"/>
      </rPr>
      <t>万㎡，场馆建筑面积</t>
    </r>
    <r>
      <rPr>
        <sz val="24"/>
        <rFont val="Times New Roman"/>
        <family val="1"/>
      </rPr>
      <t>5.8</t>
    </r>
    <r>
      <rPr>
        <sz val="24"/>
        <rFont val="方正仿宋_GBK"/>
        <family val="4"/>
        <charset val="134"/>
      </rPr>
      <t>万㎡，设置</t>
    </r>
    <r>
      <rPr>
        <sz val="24"/>
        <rFont val="Times New Roman"/>
        <family val="1"/>
      </rPr>
      <t>1</t>
    </r>
    <r>
      <rPr>
        <sz val="24"/>
        <rFont val="方正仿宋_GBK"/>
        <family val="4"/>
        <charset val="134"/>
      </rPr>
      <t>万个座位。</t>
    </r>
  </si>
  <si>
    <t>2022-2026</t>
  </si>
  <si>
    <r>
      <rPr>
        <sz val="24"/>
        <rFont val="方正仿宋_GBK"/>
        <family val="4"/>
        <charset val="134"/>
      </rPr>
      <t>完成进度</t>
    </r>
    <r>
      <rPr>
        <sz val="24"/>
        <rFont val="Times New Roman"/>
        <family val="1"/>
      </rPr>
      <t>51%</t>
    </r>
  </si>
  <si>
    <r>
      <rPr>
        <sz val="24"/>
        <rFont val="方正仿宋_GBK"/>
        <family val="4"/>
        <charset val="134"/>
      </rPr>
      <t>完成总工程量的</t>
    </r>
    <r>
      <rPr>
        <sz val="24"/>
        <rFont val="Times New Roman"/>
        <family val="1"/>
      </rPr>
      <t>30.6%</t>
    </r>
  </si>
  <si>
    <r>
      <rPr>
        <sz val="24"/>
        <rFont val="方正仿宋_GBK"/>
        <family val="4"/>
        <charset val="134"/>
      </rPr>
      <t>完成总工程量的</t>
    </r>
    <r>
      <rPr>
        <sz val="24"/>
        <rFont val="Times New Roman"/>
        <family val="1"/>
      </rPr>
      <t>32.6%</t>
    </r>
  </si>
  <si>
    <r>
      <rPr>
        <sz val="24"/>
        <rFont val="方正仿宋_GBK"/>
        <family val="4"/>
        <charset val="134"/>
      </rPr>
      <t>完成总工程量的</t>
    </r>
    <r>
      <rPr>
        <sz val="24"/>
        <rFont val="Times New Roman"/>
        <family val="1"/>
      </rPr>
      <t>34.5%</t>
    </r>
  </si>
  <si>
    <r>
      <rPr>
        <sz val="24"/>
        <rFont val="方正仿宋_GBK"/>
        <family val="4"/>
        <charset val="134"/>
      </rPr>
      <t>完成总工程量的</t>
    </r>
    <r>
      <rPr>
        <sz val="24"/>
        <rFont val="Times New Roman"/>
        <family val="1"/>
      </rPr>
      <t>36.4%</t>
    </r>
  </si>
  <si>
    <r>
      <rPr>
        <sz val="24"/>
        <rFont val="方正仿宋_GBK"/>
        <family val="4"/>
        <charset val="134"/>
      </rPr>
      <t>完成总工程量的</t>
    </r>
    <r>
      <rPr>
        <sz val="24"/>
        <rFont val="Times New Roman"/>
        <family val="1"/>
      </rPr>
      <t>38.2%</t>
    </r>
  </si>
  <si>
    <r>
      <rPr>
        <sz val="24"/>
        <rFont val="方正仿宋_GBK"/>
        <family val="4"/>
        <charset val="134"/>
      </rPr>
      <t>完成总工程量的</t>
    </r>
    <r>
      <rPr>
        <sz val="24"/>
        <rFont val="Times New Roman"/>
        <family val="1"/>
      </rPr>
      <t>40.1%</t>
    </r>
  </si>
  <si>
    <r>
      <rPr>
        <sz val="24"/>
        <rFont val="方正仿宋_GBK"/>
        <family val="4"/>
        <charset val="134"/>
      </rPr>
      <t>完成总工程量的</t>
    </r>
    <r>
      <rPr>
        <sz val="24"/>
        <rFont val="Times New Roman"/>
        <family val="1"/>
      </rPr>
      <t>42%</t>
    </r>
  </si>
  <si>
    <r>
      <rPr>
        <sz val="24"/>
        <rFont val="方正仿宋_GBK"/>
        <family val="4"/>
        <charset val="134"/>
      </rPr>
      <t>完成总工程量的</t>
    </r>
    <r>
      <rPr>
        <sz val="24"/>
        <rFont val="Times New Roman"/>
        <family val="1"/>
      </rPr>
      <t>43.9%</t>
    </r>
  </si>
  <si>
    <r>
      <rPr>
        <sz val="24"/>
        <rFont val="方正仿宋_GBK"/>
        <family val="4"/>
        <charset val="134"/>
      </rPr>
      <t>完成总工程量的</t>
    </r>
    <r>
      <rPr>
        <sz val="24"/>
        <rFont val="Times New Roman"/>
        <family val="1"/>
      </rPr>
      <t>45.8%</t>
    </r>
  </si>
  <si>
    <r>
      <rPr>
        <sz val="24"/>
        <rFont val="方正仿宋_GBK"/>
        <family val="4"/>
        <charset val="134"/>
      </rPr>
      <t>完成总工程量的</t>
    </r>
    <r>
      <rPr>
        <sz val="24"/>
        <rFont val="Times New Roman"/>
        <family val="1"/>
      </rPr>
      <t>47.7%</t>
    </r>
  </si>
  <si>
    <r>
      <rPr>
        <sz val="24"/>
        <rFont val="方正仿宋_GBK"/>
        <family val="4"/>
        <charset val="134"/>
      </rPr>
      <t>完成总工程量的</t>
    </r>
    <r>
      <rPr>
        <sz val="24"/>
        <rFont val="Times New Roman"/>
        <family val="1"/>
      </rPr>
      <t>49.8%</t>
    </r>
  </si>
  <si>
    <r>
      <rPr>
        <sz val="24"/>
        <rFont val="方正仿宋_GBK"/>
        <family val="4"/>
        <charset val="134"/>
      </rPr>
      <t>完成总工程量的</t>
    </r>
    <r>
      <rPr>
        <sz val="24"/>
        <rFont val="Times New Roman"/>
        <family val="1"/>
      </rPr>
      <t>51%</t>
    </r>
  </si>
  <si>
    <r>
      <rPr>
        <sz val="24"/>
        <rFont val="方正仿宋_GBK"/>
        <family val="4"/>
        <charset val="134"/>
      </rPr>
      <t>拟争取融资资金</t>
    </r>
  </si>
  <si>
    <r>
      <rPr>
        <sz val="24"/>
        <rFont val="方正仿宋_GBK"/>
        <family val="4"/>
        <charset val="134"/>
      </rPr>
      <t>奉节县草堂湖岸线及消落区综合治理工程</t>
    </r>
  </si>
  <si>
    <r>
      <rPr>
        <sz val="24"/>
        <rFont val="方正仿宋_GBK"/>
        <family val="4"/>
        <charset val="134"/>
      </rPr>
      <t>夔门街道</t>
    </r>
    <r>
      <rPr>
        <sz val="24"/>
        <rFont val="Times New Roman"/>
        <family val="1"/>
      </rPr>
      <t xml:space="preserve">
</t>
    </r>
    <r>
      <rPr>
        <sz val="24"/>
        <rFont val="方正仿宋_GBK"/>
        <family val="4"/>
        <charset val="134"/>
      </rPr>
      <t>白帝镇</t>
    </r>
  </si>
  <si>
    <r>
      <rPr>
        <sz val="24"/>
        <rFont val="方正仿宋_GBK"/>
        <family val="4"/>
        <charset val="134"/>
      </rPr>
      <t>岸线治理总长为</t>
    </r>
    <r>
      <rPr>
        <sz val="24"/>
        <rFont val="Times New Roman"/>
        <family val="1"/>
      </rPr>
      <t>23.0km</t>
    </r>
    <r>
      <rPr>
        <sz val="24"/>
        <rFont val="方正仿宋_GBK"/>
        <family val="4"/>
        <charset val="134"/>
      </rPr>
      <t>。主要内容包括岸线整治、消落区治理、滑坡治理、桥涵及附属工程等。</t>
    </r>
  </si>
  <si>
    <r>
      <rPr>
        <sz val="24"/>
        <rFont val="方正仿宋_GBK"/>
        <family val="4"/>
        <charset val="134"/>
      </rPr>
      <t>完成总工程量的</t>
    </r>
    <r>
      <rPr>
        <sz val="24"/>
        <rFont val="Times New Roman"/>
        <family val="1"/>
      </rPr>
      <t>85%</t>
    </r>
  </si>
  <si>
    <r>
      <rPr>
        <sz val="24"/>
        <rFont val="方正仿宋_GBK"/>
        <family val="4"/>
        <charset val="134"/>
      </rPr>
      <t>累积完成工程量的</t>
    </r>
    <r>
      <rPr>
        <sz val="24"/>
        <rFont val="Times New Roman"/>
        <family val="1"/>
      </rPr>
      <t>15%</t>
    </r>
  </si>
  <si>
    <r>
      <rPr>
        <sz val="24"/>
        <rFont val="方正仿宋_GBK"/>
        <family val="4"/>
        <charset val="134"/>
      </rPr>
      <t>累积完成工程量的</t>
    </r>
    <r>
      <rPr>
        <sz val="24"/>
        <rFont val="Times New Roman"/>
        <family val="1"/>
      </rPr>
      <t>31%</t>
    </r>
  </si>
  <si>
    <r>
      <rPr>
        <sz val="24"/>
        <rFont val="方正仿宋_GBK"/>
        <family val="4"/>
        <charset val="134"/>
      </rPr>
      <t>累积完成工程量的</t>
    </r>
    <r>
      <rPr>
        <sz val="24"/>
        <rFont val="Times New Roman"/>
        <family val="1"/>
      </rPr>
      <t>75%</t>
    </r>
  </si>
  <si>
    <r>
      <rPr>
        <sz val="24"/>
        <rFont val="方正仿宋_GBK"/>
        <family val="4"/>
        <charset val="134"/>
      </rPr>
      <t>奉节县夔州博物馆改扩建（子阳城古建筑群提升及配套设施工程）</t>
    </r>
  </si>
  <si>
    <r>
      <rPr>
        <sz val="24"/>
        <rFont val="方正仿宋_GBK"/>
        <family val="4"/>
        <charset val="134"/>
      </rPr>
      <t>新建文物修复中心、标本库房、专题展馆、临时展馆</t>
    </r>
    <r>
      <rPr>
        <sz val="24"/>
        <rFont val="Times New Roman"/>
        <family val="1"/>
      </rPr>
      <t>10000</t>
    </r>
    <r>
      <rPr>
        <sz val="24"/>
        <rFont val="方正仿宋_GBK"/>
        <family val="4"/>
        <charset val="134"/>
      </rPr>
      <t>平方米；完成新建展馆布展装饰；提升夔州古城园区环境。</t>
    </r>
  </si>
  <si>
    <r>
      <rPr>
        <sz val="24"/>
        <rFont val="方正仿宋_GBK"/>
        <family val="4"/>
        <charset val="134"/>
      </rPr>
      <t>奉节县白帝城考古遗址公园（重庆市奉节县白帝城大遗址保护与利用项目）</t>
    </r>
  </si>
  <si>
    <r>
      <rPr>
        <sz val="24"/>
        <rFont val="方正仿宋_GBK"/>
        <family val="4"/>
        <charset val="134"/>
      </rPr>
      <t>县文物保护管理中心</t>
    </r>
  </si>
  <si>
    <r>
      <rPr>
        <sz val="24"/>
        <rFont val="方正仿宋_GBK"/>
        <family val="4"/>
        <charset val="134"/>
      </rPr>
      <t>修缮、复原原有城墙、城市格局；遗址数字化采集与测绘、考古调查</t>
    </r>
    <r>
      <rPr>
        <sz val="24"/>
        <rFont val="Times New Roman"/>
        <family val="1"/>
      </rPr>
      <t>1.5</t>
    </r>
    <r>
      <rPr>
        <sz val="24"/>
        <rFont val="方正仿宋_GBK"/>
        <family val="4"/>
        <charset val="134"/>
      </rPr>
      <t>万公里、考古勘探</t>
    </r>
    <r>
      <rPr>
        <sz val="24"/>
        <rFont val="Times New Roman"/>
        <family val="1"/>
      </rPr>
      <t>10</t>
    </r>
    <r>
      <rPr>
        <sz val="24"/>
        <rFont val="方正仿宋_GBK"/>
        <family val="4"/>
        <charset val="134"/>
      </rPr>
      <t>万平方米、考古发掘</t>
    </r>
    <r>
      <rPr>
        <sz val="24"/>
        <rFont val="Times New Roman"/>
        <family val="1"/>
      </rPr>
      <t>1.5</t>
    </r>
    <r>
      <rPr>
        <sz val="24"/>
        <rFont val="方正仿宋_GBK"/>
        <family val="4"/>
        <charset val="134"/>
      </rPr>
      <t>万平方米等；新建考古体验研究中心及考古工作站、杜甫草堂等。</t>
    </r>
  </si>
  <si>
    <r>
      <rPr>
        <sz val="24"/>
        <rFont val="方正仿宋_GBK"/>
        <family val="4"/>
        <charset val="134"/>
      </rPr>
      <t>累积完成工程量的</t>
    </r>
    <r>
      <rPr>
        <sz val="24"/>
        <rFont val="Times New Roman"/>
        <family val="1"/>
      </rPr>
      <t>4%</t>
    </r>
  </si>
  <si>
    <r>
      <rPr>
        <sz val="24"/>
        <rFont val="方正仿宋_GBK"/>
        <family val="4"/>
        <charset val="134"/>
      </rPr>
      <t>累积完成工程量的</t>
    </r>
    <r>
      <rPr>
        <sz val="24"/>
        <rFont val="Times New Roman"/>
        <family val="1"/>
      </rPr>
      <t>8%</t>
    </r>
  </si>
  <si>
    <r>
      <rPr>
        <sz val="24"/>
        <rFont val="方正仿宋_GBK"/>
        <family val="4"/>
        <charset val="134"/>
      </rPr>
      <t>累积完成工程量的</t>
    </r>
    <r>
      <rPr>
        <sz val="24"/>
        <rFont val="Times New Roman"/>
        <family val="1"/>
      </rPr>
      <t>12%</t>
    </r>
  </si>
  <si>
    <r>
      <rPr>
        <sz val="24"/>
        <rFont val="方正仿宋_GBK"/>
        <family val="4"/>
        <charset val="134"/>
      </rPr>
      <t>累积完成工程量的</t>
    </r>
    <r>
      <rPr>
        <sz val="24"/>
        <rFont val="Times New Roman"/>
        <family val="1"/>
      </rPr>
      <t>16%</t>
    </r>
  </si>
  <si>
    <r>
      <rPr>
        <sz val="24"/>
        <rFont val="方正仿宋_GBK"/>
        <family val="4"/>
        <charset val="134"/>
      </rPr>
      <t>累积完成工程量的</t>
    </r>
    <r>
      <rPr>
        <sz val="24"/>
        <rFont val="Times New Roman"/>
        <family val="1"/>
      </rPr>
      <t>24%</t>
    </r>
  </si>
  <si>
    <r>
      <rPr>
        <sz val="24"/>
        <rFont val="方正仿宋_GBK"/>
        <family val="4"/>
        <charset val="134"/>
      </rPr>
      <t>累积完成工程量的</t>
    </r>
    <r>
      <rPr>
        <sz val="24"/>
        <rFont val="Times New Roman"/>
        <family val="1"/>
      </rPr>
      <t>28%</t>
    </r>
  </si>
  <si>
    <r>
      <rPr>
        <sz val="24"/>
        <rFont val="方正仿宋_GBK"/>
        <family val="4"/>
        <charset val="134"/>
      </rPr>
      <t>累积完成工程量的</t>
    </r>
    <r>
      <rPr>
        <sz val="24"/>
        <rFont val="Times New Roman"/>
        <family val="1"/>
      </rPr>
      <t>32%</t>
    </r>
  </si>
  <si>
    <r>
      <rPr>
        <sz val="24"/>
        <rFont val="方正仿宋_GBK"/>
        <family val="4"/>
        <charset val="134"/>
      </rPr>
      <t>累积完成工程量的</t>
    </r>
    <r>
      <rPr>
        <sz val="24"/>
        <rFont val="Times New Roman"/>
        <family val="1"/>
      </rPr>
      <t>36%</t>
    </r>
  </si>
  <si>
    <r>
      <rPr>
        <sz val="24"/>
        <rFont val="方正仿宋_GBK"/>
        <family val="4"/>
        <charset val="134"/>
      </rPr>
      <t>累积完成工程量的</t>
    </r>
    <r>
      <rPr>
        <sz val="24"/>
        <rFont val="Times New Roman"/>
        <family val="1"/>
      </rPr>
      <t>38%</t>
    </r>
  </si>
  <si>
    <r>
      <rPr>
        <sz val="24"/>
        <rFont val="方正仿宋_GBK"/>
        <family val="4"/>
        <charset val="134"/>
      </rPr>
      <t>奉节县兴隆历史自然民俗博物馆</t>
    </r>
  </si>
  <si>
    <r>
      <rPr>
        <sz val="24"/>
        <rFont val="方正仿宋_GBK"/>
        <family val="4"/>
        <charset val="134"/>
      </rPr>
      <t>重庆市时代春声文化传媒有限公司</t>
    </r>
    <r>
      <rPr>
        <sz val="24"/>
        <rFont val="Times New Roman"/>
        <family val="1"/>
      </rPr>
      <t xml:space="preserve">
</t>
    </r>
  </si>
  <si>
    <r>
      <rPr>
        <sz val="24"/>
        <rFont val="方正仿宋_GBK"/>
        <family val="4"/>
        <charset val="134"/>
      </rPr>
      <t>兴隆镇</t>
    </r>
  </si>
  <si>
    <r>
      <rPr>
        <sz val="24"/>
        <rFont val="方正仿宋_GBK"/>
        <family val="4"/>
        <charset val="134"/>
      </rPr>
      <t>建设面积</t>
    </r>
    <r>
      <rPr>
        <sz val="24"/>
        <rFont val="Times New Roman"/>
        <family val="1"/>
      </rPr>
      <t>15000</t>
    </r>
    <r>
      <rPr>
        <sz val="24"/>
        <rFont val="方正仿宋_GBK"/>
        <family val="4"/>
        <charset val="134"/>
      </rPr>
      <t>平方米，其中包括博物馆标准展厅等。</t>
    </r>
  </si>
  <si>
    <r>
      <rPr>
        <sz val="24"/>
        <rFont val="方正仿宋_GBK"/>
        <family val="4"/>
        <charset val="134"/>
      </rPr>
      <t>奉节县三峡之巅景区提升</t>
    </r>
  </si>
  <si>
    <r>
      <rPr>
        <sz val="24"/>
        <rFont val="方正仿宋_GBK"/>
        <family val="4"/>
        <charset val="134"/>
      </rPr>
      <t>主要包括景区入口集散区优化、揽胜山巅点改造、飞龙寺配套设施改造、诗仙台景点优化等。</t>
    </r>
  </si>
  <si>
    <t>2024-2026</t>
  </si>
  <si>
    <r>
      <rPr>
        <sz val="24"/>
        <rFont val="方正仿宋_GBK"/>
        <family val="4"/>
        <charset val="134"/>
      </rPr>
      <t>完成总工程量的</t>
    </r>
    <r>
      <rPr>
        <sz val="24"/>
        <rFont val="Times New Roman"/>
        <family val="1"/>
      </rPr>
      <t>60%</t>
    </r>
  </si>
  <si>
    <r>
      <rPr>
        <sz val="24"/>
        <rFont val="方正仿宋_GBK"/>
        <family val="4"/>
        <charset val="134"/>
      </rPr>
      <t>累积完成工程量的</t>
    </r>
    <r>
      <rPr>
        <sz val="24"/>
        <rFont val="Times New Roman"/>
        <family val="1"/>
      </rPr>
      <t>5%</t>
    </r>
  </si>
  <si>
    <r>
      <rPr>
        <sz val="24"/>
        <rFont val="方正仿宋_GBK"/>
        <family val="4"/>
        <charset val="134"/>
      </rPr>
      <t>累积完成工程量的</t>
    </r>
    <r>
      <rPr>
        <sz val="24"/>
        <rFont val="Times New Roman"/>
        <family val="1"/>
      </rPr>
      <t>25%</t>
    </r>
  </si>
  <si>
    <r>
      <rPr>
        <sz val="24"/>
        <rFont val="方正仿宋_GBK"/>
        <family val="4"/>
        <charset val="134"/>
      </rPr>
      <t>累积完成工程量的</t>
    </r>
    <r>
      <rPr>
        <sz val="24"/>
        <rFont val="Times New Roman"/>
        <family val="1"/>
      </rPr>
      <t>45%</t>
    </r>
  </si>
  <si>
    <r>
      <rPr>
        <sz val="24"/>
        <rFont val="方正仿宋_GBK"/>
        <family val="4"/>
        <charset val="134"/>
      </rPr>
      <t>累积完成工程量的</t>
    </r>
    <r>
      <rPr>
        <sz val="24"/>
        <rFont val="Times New Roman"/>
        <family val="1"/>
      </rPr>
      <t>55%</t>
    </r>
  </si>
  <si>
    <r>
      <rPr>
        <sz val="24"/>
        <rFont val="方正仿宋_GBK"/>
        <family val="4"/>
        <charset val="134"/>
      </rPr>
      <t>三峡之巅危石鸟道扩容项目</t>
    </r>
  </si>
  <si>
    <r>
      <rPr>
        <sz val="24"/>
        <rFont val="方正仿宋_GBK"/>
        <family val="4"/>
        <charset val="134"/>
      </rPr>
      <t>主要包括供电及供水工程、强弱电及配套设施等。</t>
    </r>
  </si>
  <si>
    <r>
      <rPr>
        <sz val="24"/>
        <rFont val="方正仿宋_GBK"/>
        <family val="4"/>
        <charset val="134"/>
      </rPr>
      <t>奉节县飞龙寺提升项目</t>
    </r>
  </si>
  <si>
    <r>
      <rPr>
        <sz val="24"/>
        <rFont val="方正仿宋_GBK"/>
        <family val="4"/>
        <charset val="134"/>
      </rPr>
      <t>占地</t>
    </r>
    <r>
      <rPr>
        <sz val="24"/>
        <rFont val="Times New Roman"/>
        <family val="1"/>
      </rPr>
      <t>15</t>
    </r>
    <r>
      <rPr>
        <sz val="24"/>
        <rFont val="方正仿宋_GBK"/>
        <family val="4"/>
        <charset val="134"/>
      </rPr>
      <t>亩，整修</t>
    </r>
    <r>
      <rPr>
        <sz val="24"/>
        <rFont val="Times New Roman"/>
        <family val="1"/>
      </rPr>
      <t>A</t>
    </r>
    <r>
      <rPr>
        <sz val="24"/>
        <rFont val="方正仿宋_GBK"/>
        <family val="4"/>
        <charset val="134"/>
      </rPr>
      <t>字门至飞龙寺电瓶车道、飞龙寺修建观景台等。</t>
    </r>
  </si>
  <si>
    <r>
      <rPr>
        <sz val="24"/>
        <rFont val="方正仿宋_GBK"/>
        <family val="4"/>
        <charset val="134"/>
      </rPr>
      <t>奉节县大峡谷漂流项目</t>
    </r>
  </si>
  <si>
    <r>
      <rPr>
        <sz val="24"/>
        <rFont val="方正仿宋_GBK"/>
        <family val="4"/>
        <charset val="134"/>
      </rPr>
      <t>河南海川旅游资源开发有限公司</t>
    </r>
  </si>
  <si>
    <r>
      <rPr>
        <sz val="24"/>
        <rFont val="方正仿宋_GBK"/>
        <family val="4"/>
        <charset val="134"/>
      </rPr>
      <t>五马镇</t>
    </r>
  </si>
  <si>
    <r>
      <rPr>
        <sz val="24"/>
        <rFont val="方正仿宋_GBK"/>
        <family val="4"/>
        <charset val="134"/>
      </rPr>
      <t>新建游客接待中心，完善漂流配套设施、安全标识等。</t>
    </r>
  </si>
  <si>
    <r>
      <rPr>
        <sz val="24"/>
        <rFont val="方正黑体_GBK"/>
        <family val="4"/>
        <charset val="134"/>
      </rPr>
      <t>五、县交通运输委（</t>
    </r>
    <r>
      <rPr>
        <sz val="24"/>
        <rFont val="Times New Roman"/>
        <family val="1"/>
      </rPr>
      <t>9</t>
    </r>
    <r>
      <rPr>
        <sz val="24"/>
        <rFont val="方正黑体_GBK"/>
        <family val="4"/>
        <charset val="134"/>
      </rPr>
      <t>个）</t>
    </r>
  </si>
  <si>
    <r>
      <rPr>
        <sz val="24"/>
        <rFont val="方正仿宋_GBK"/>
        <family val="4"/>
        <charset val="134"/>
      </rPr>
      <t>奉节县移民安置区南北安全通道工程（夔州长江大桥及半岛隧道）</t>
    </r>
  </si>
  <si>
    <r>
      <rPr>
        <sz val="24"/>
        <rFont val="方正仿宋_GBK"/>
        <family val="4"/>
        <charset val="134"/>
      </rPr>
      <t>县路桥公司</t>
    </r>
  </si>
  <si>
    <r>
      <rPr>
        <sz val="24"/>
        <rFont val="方正仿宋_GBK"/>
        <family val="4"/>
        <charset val="134"/>
      </rPr>
      <t>县交通运输委</t>
    </r>
  </si>
  <si>
    <r>
      <rPr>
        <sz val="24"/>
        <rFont val="方正仿宋_GBK"/>
        <family val="4"/>
        <charset val="134"/>
      </rPr>
      <t>胡军民</t>
    </r>
  </si>
  <si>
    <r>
      <rPr>
        <sz val="24"/>
        <rFont val="方正仿宋_GBK"/>
        <family val="4"/>
        <charset val="134"/>
      </rPr>
      <t>夔州街道</t>
    </r>
    <r>
      <rPr>
        <sz val="24"/>
        <rFont val="Times New Roman"/>
        <family val="1"/>
      </rPr>
      <t xml:space="preserve">
</t>
    </r>
    <r>
      <rPr>
        <sz val="24"/>
        <rFont val="方正仿宋_GBK"/>
        <family val="4"/>
        <charset val="134"/>
      </rPr>
      <t>朱衣镇</t>
    </r>
    <r>
      <rPr>
        <sz val="24"/>
        <rFont val="Times New Roman"/>
        <family val="1"/>
      </rPr>
      <t xml:space="preserve">
</t>
    </r>
    <r>
      <rPr>
        <sz val="24"/>
        <rFont val="方正仿宋_GBK"/>
        <family val="4"/>
        <charset val="134"/>
      </rPr>
      <t>永乐镇</t>
    </r>
  </si>
  <si>
    <r>
      <rPr>
        <sz val="24"/>
        <rFont val="方正仿宋_GBK"/>
        <family val="4"/>
        <charset val="134"/>
      </rPr>
      <t>半岛隧道采用一级公路兼城市道路功能标准，设计速度</t>
    </r>
    <r>
      <rPr>
        <sz val="24"/>
        <rFont val="Times New Roman"/>
        <family val="1"/>
      </rPr>
      <t>60km/h</t>
    </r>
    <r>
      <rPr>
        <sz val="24"/>
        <rFont val="方正仿宋_GBK"/>
        <family val="4"/>
        <charset val="134"/>
      </rPr>
      <t>；夔州长江大桥采用一级公路兼城市道路功能标准设计速度</t>
    </r>
    <r>
      <rPr>
        <sz val="24"/>
        <rFont val="Times New Roman"/>
        <family val="1"/>
      </rPr>
      <t>60km/h</t>
    </r>
    <r>
      <rPr>
        <sz val="24"/>
        <rFont val="方正仿宋_GBK"/>
        <family val="4"/>
        <charset val="134"/>
      </rPr>
      <t>。</t>
    </r>
  </si>
  <si>
    <r>
      <rPr>
        <sz val="24"/>
        <rFont val="方正仿宋_GBK"/>
        <family val="4"/>
        <charset val="134"/>
      </rPr>
      <t>完成总工程量</t>
    </r>
    <r>
      <rPr>
        <sz val="24"/>
        <rFont val="Times New Roman"/>
        <family val="1"/>
      </rPr>
      <t>25%</t>
    </r>
  </si>
  <si>
    <r>
      <rPr>
        <sz val="24"/>
        <rFont val="方正仿宋_GBK"/>
        <family val="4"/>
        <charset val="134"/>
      </rPr>
      <t>完成总工程量</t>
    </r>
    <r>
      <rPr>
        <sz val="24"/>
        <rFont val="Times New Roman"/>
        <family val="1"/>
      </rPr>
      <t>3%</t>
    </r>
  </si>
  <si>
    <r>
      <rPr>
        <sz val="24"/>
        <rFont val="方正仿宋_GBK"/>
        <family val="4"/>
        <charset val="134"/>
      </rPr>
      <t>完成总工程量</t>
    </r>
    <r>
      <rPr>
        <sz val="24"/>
        <rFont val="Times New Roman"/>
        <family val="1"/>
      </rPr>
      <t>5%</t>
    </r>
  </si>
  <si>
    <r>
      <rPr>
        <sz val="24"/>
        <rFont val="方正仿宋_GBK"/>
        <family val="4"/>
        <charset val="134"/>
      </rPr>
      <t>完成总工程量</t>
    </r>
    <r>
      <rPr>
        <sz val="24"/>
        <rFont val="Times New Roman"/>
        <family val="1"/>
      </rPr>
      <t>7%</t>
    </r>
  </si>
  <si>
    <r>
      <rPr>
        <sz val="24"/>
        <rFont val="方正仿宋_GBK"/>
        <family val="4"/>
        <charset val="134"/>
      </rPr>
      <t>完成总工程量</t>
    </r>
    <r>
      <rPr>
        <sz val="24"/>
        <rFont val="Times New Roman"/>
        <family val="1"/>
      </rPr>
      <t>9%</t>
    </r>
  </si>
  <si>
    <r>
      <rPr>
        <sz val="24"/>
        <rFont val="方正仿宋_GBK"/>
        <family val="4"/>
        <charset val="134"/>
      </rPr>
      <t>完成总工程量</t>
    </r>
    <r>
      <rPr>
        <sz val="24"/>
        <rFont val="Times New Roman"/>
        <family val="1"/>
      </rPr>
      <t>11%</t>
    </r>
  </si>
  <si>
    <r>
      <rPr>
        <sz val="24"/>
        <rFont val="方正仿宋_GBK"/>
        <family val="4"/>
        <charset val="134"/>
      </rPr>
      <t>完成总工程量</t>
    </r>
    <r>
      <rPr>
        <sz val="24"/>
        <rFont val="Times New Roman"/>
        <family val="1"/>
      </rPr>
      <t>13%</t>
    </r>
  </si>
  <si>
    <r>
      <rPr>
        <sz val="24"/>
        <rFont val="方正仿宋_GBK"/>
        <family val="4"/>
        <charset val="134"/>
      </rPr>
      <t>完成总工程量</t>
    </r>
    <r>
      <rPr>
        <sz val="24"/>
        <rFont val="Times New Roman"/>
        <family val="1"/>
      </rPr>
      <t>15%</t>
    </r>
  </si>
  <si>
    <r>
      <rPr>
        <sz val="24"/>
        <rFont val="方正仿宋_GBK"/>
        <family val="4"/>
        <charset val="134"/>
      </rPr>
      <t>完成总工程量</t>
    </r>
    <r>
      <rPr>
        <sz val="24"/>
        <rFont val="Times New Roman"/>
        <family val="1"/>
      </rPr>
      <t>17%</t>
    </r>
  </si>
  <si>
    <r>
      <rPr>
        <sz val="24"/>
        <rFont val="方正仿宋_GBK"/>
        <family val="4"/>
        <charset val="134"/>
      </rPr>
      <t>完成总工程量</t>
    </r>
    <r>
      <rPr>
        <sz val="24"/>
        <rFont val="Times New Roman"/>
        <family val="1"/>
      </rPr>
      <t>19%</t>
    </r>
  </si>
  <si>
    <r>
      <rPr>
        <sz val="24"/>
        <rFont val="方正仿宋_GBK"/>
        <family val="4"/>
        <charset val="134"/>
      </rPr>
      <t>完成总工程量</t>
    </r>
    <r>
      <rPr>
        <sz val="24"/>
        <rFont val="Times New Roman"/>
        <family val="1"/>
      </rPr>
      <t>21%</t>
    </r>
  </si>
  <si>
    <r>
      <rPr>
        <sz val="24"/>
        <rFont val="方正仿宋_GBK"/>
        <family val="4"/>
        <charset val="134"/>
      </rPr>
      <t>完成总工程量</t>
    </r>
    <r>
      <rPr>
        <sz val="24"/>
        <rFont val="Times New Roman"/>
        <family val="1"/>
      </rPr>
      <t>23%</t>
    </r>
  </si>
  <si>
    <r>
      <rPr>
        <sz val="24"/>
        <rFont val="方正仿宋_GBK"/>
        <family val="4"/>
        <charset val="134"/>
      </rPr>
      <t>奉节县</t>
    </r>
    <r>
      <rPr>
        <sz val="24"/>
        <rFont val="Times New Roman"/>
        <family val="1"/>
      </rPr>
      <t>G242</t>
    </r>
    <r>
      <rPr>
        <sz val="24"/>
        <rFont val="方正仿宋_GBK"/>
        <family val="4"/>
        <charset val="134"/>
      </rPr>
      <t>莲花塘养护站至高桥段公路改建工程（白龙寺</t>
    </r>
    <r>
      <rPr>
        <sz val="24"/>
        <rFont val="Times New Roman"/>
        <family val="1"/>
      </rPr>
      <t>2</t>
    </r>
    <r>
      <rPr>
        <sz val="24"/>
        <rFont val="方正仿宋_GBK"/>
        <family val="4"/>
        <charset val="134"/>
      </rPr>
      <t>号隧道）</t>
    </r>
  </si>
  <si>
    <r>
      <rPr>
        <sz val="24"/>
        <rFont val="方正仿宋_GBK"/>
        <family val="4"/>
        <charset val="134"/>
      </rPr>
      <t>冯坪乡</t>
    </r>
  </si>
  <si>
    <r>
      <rPr>
        <sz val="24"/>
        <rFont val="方正仿宋_GBK"/>
        <family val="4"/>
        <charset val="134"/>
      </rPr>
      <t>全长</t>
    </r>
    <r>
      <rPr>
        <sz val="24"/>
        <rFont val="Times New Roman"/>
        <family val="1"/>
      </rPr>
      <t>3.245Km</t>
    </r>
    <r>
      <rPr>
        <sz val="24"/>
        <rFont val="方正仿宋_GBK"/>
        <family val="4"/>
        <charset val="134"/>
      </rPr>
      <t>，其中隧道长</t>
    </r>
    <r>
      <rPr>
        <sz val="24"/>
        <rFont val="Times New Roman"/>
        <family val="1"/>
      </rPr>
      <t>2.992Km</t>
    </r>
    <r>
      <rPr>
        <sz val="24"/>
        <rFont val="方正仿宋_GBK"/>
        <family val="4"/>
        <charset val="134"/>
      </rPr>
      <t>，二级公路技术标准，设计速度</t>
    </r>
    <r>
      <rPr>
        <sz val="24"/>
        <rFont val="Times New Roman"/>
        <family val="1"/>
      </rPr>
      <t>40Km/h</t>
    </r>
    <r>
      <rPr>
        <sz val="24"/>
        <rFont val="方正仿宋_GBK"/>
        <family val="4"/>
        <charset val="134"/>
      </rPr>
      <t>，路宽</t>
    </r>
    <r>
      <rPr>
        <sz val="24"/>
        <rFont val="Times New Roman"/>
        <family val="1"/>
      </rPr>
      <t>8.5m</t>
    </r>
    <r>
      <rPr>
        <sz val="24"/>
        <rFont val="方正仿宋_GBK"/>
        <family val="4"/>
        <charset val="134"/>
      </rPr>
      <t>。</t>
    </r>
  </si>
  <si>
    <t>2021-2026</t>
  </si>
  <si>
    <r>
      <rPr>
        <sz val="24"/>
        <rFont val="方正仿宋_GBK"/>
        <family val="4"/>
        <charset val="134"/>
      </rPr>
      <t>完成总工程量</t>
    </r>
    <r>
      <rPr>
        <sz val="24"/>
        <rFont val="Times New Roman"/>
        <family val="1"/>
      </rPr>
      <t>36%</t>
    </r>
  </si>
  <si>
    <r>
      <rPr>
        <sz val="24"/>
        <rFont val="方正仿宋_GBK"/>
        <family val="4"/>
        <charset val="134"/>
      </rPr>
      <t>完成总工程量</t>
    </r>
    <r>
      <rPr>
        <sz val="24"/>
        <rFont val="Times New Roman"/>
        <family val="1"/>
      </rPr>
      <t>14%</t>
    </r>
  </si>
  <si>
    <r>
      <rPr>
        <sz val="24"/>
        <rFont val="方正仿宋_GBK"/>
        <family val="4"/>
        <charset val="134"/>
      </rPr>
      <t>完成总工程量</t>
    </r>
    <r>
      <rPr>
        <sz val="24"/>
        <rFont val="Times New Roman"/>
        <family val="1"/>
      </rPr>
      <t>16%</t>
    </r>
  </si>
  <si>
    <r>
      <rPr>
        <sz val="24"/>
        <rFont val="方正仿宋_GBK"/>
        <family val="4"/>
        <charset val="134"/>
      </rPr>
      <t>完成总工程量</t>
    </r>
    <r>
      <rPr>
        <sz val="24"/>
        <rFont val="Times New Roman"/>
        <family val="1"/>
      </rPr>
      <t>18%</t>
    </r>
  </si>
  <si>
    <r>
      <rPr>
        <sz val="24"/>
        <rFont val="方正仿宋_GBK"/>
        <family val="4"/>
        <charset val="134"/>
      </rPr>
      <t>完成总工程量</t>
    </r>
    <r>
      <rPr>
        <sz val="24"/>
        <rFont val="Times New Roman"/>
        <family val="1"/>
      </rPr>
      <t>20%</t>
    </r>
  </si>
  <si>
    <r>
      <rPr>
        <sz val="24"/>
        <rFont val="方正仿宋_GBK"/>
        <family val="4"/>
        <charset val="134"/>
      </rPr>
      <t>完成总工程量</t>
    </r>
    <r>
      <rPr>
        <sz val="24"/>
        <rFont val="Times New Roman"/>
        <family val="1"/>
      </rPr>
      <t>22%</t>
    </r>
  </si>
  <si>
    <r>
      <rPr>
        <sz val="24"/>
        <rFont val="方正仿宋_GBK"/>
        <family val="4"/>
        <charset val="134"/>
      </rPr>
      <t>完成总工程量</t>
    </r>
    <r>
      <rPr>
        <sz val="24"/>
        <rFont val="Times New Roman"/>
        <family val="1"/>
      </rPr>
      <t>24%</t>
    </r>
  </si>
  <si>
    <r>
      <rPr>
        <sz val="24"/>
        <rFont val="方正仿宋_GBK"/>
        <family val="4"/>
        <charset val="134"/>
      </rPr>
      <t>完成总工程量</t>
    </r>
    <r>
      <rPr>
        <sz val="24"/>
        <rFont val="Times New Roman"/>
        <family val="1"/>
      </rPr>
      <t>26%</t>
    </r>
  </si>
  <si>
    <r>
      <rPr>
        <sz val="24"/>
        <rFont val="方正仿宋_GBK"/>
        <family val="4"/>
        <charset val="134"/>
      </rPr>
      <t>完成总工程量</t>
    </r>
    <r>
      <rPr>
        <sz val="24"/>
        <rFont val="Times New Roman"/>
        <family val="1"/>
      </rPr>
      <t>28%</t>
    </r>
  </si>
  <si>
    <r>
      <rPr>
        <sz val="24"/>
        <rFont val="方正仿宋_GBK"/>
        <family val="4"/>
        <charset val="134"/>
      </rPr>
      <t>完成总工程量</t>
    </r>
    <r>
      <rPr>
        <sz val="24"/>
        <rFont val="Times New Roman"/>
        <family val="1"/>
      </rPr>
      <t>30%</t>
    </r>
  </si>
  <si>
    <r>
      <rPr>
        <sz val="24"/>
        <rFont val="方正仿宋_GBK"/>
        <family val="4"/>
        <charset val="134"/>
      </rPr>
      <t>完成总工程量</t>
    </r>
    <r>
      <rPr>
        <sz val="24"/>
        <rFont val="Times New Roman"/>
        <family val="1"/>
      </rPr>
      <t>32%</t>
    </r>
  </si>
  <si>
    <r>
      <rPr>
        <sz val="24"/>
        <rFont val="方正仿宋_GBK"/>
        <family val="4"/>
        <charset val="134"/>
      </rPr>
      <t>完成总工程量</t>
    </r>
    <r>
      <rPr>
        <sz val="24"/>
        <rFont val="Times New Roman"/>
        <family val="1"/>
      </rPr>
      <t>34%</t>
    </r>
  </si>
  <si>
    <r>
      <rPr>
        <sz val="24"/>
        <rFont val="方正仿宋_GBK"/>
        <family val="4"/>
        <charset val="134"/>
      </rPr>
      <t>已落实中央车购税</t>
    </r>
  </si>
  <si>
    <r>
      <rPr>
        <sz val="24"/>
        <rFont val="方正仿宋_GBK"/>
        <family val="4"/>
        <charset val="134"/>
      </rPr>
      <t>奉节县</t>
    </r>
    <r>
      <rPr>
        <sz val="24"/>
        <rFont val="Times New Roman"/>
        <family val="1"/>
      </rPr>
      <t>G242</t>
    </r>
    <r>
      <rPr>
        <sz val="24"/>
        <rFont val="方正仿宋_GBK"/>
        <family val="4"/>
        <charset val="134"/>
      </rPr>
      <t>坛子口至泉坪段公路改建工程</t>
    </r>
  </si>
  <si>
    <r>
      <rPr>
        <sz val="24"/>
        <rFont val="方正仿宋_GBK"/>
        <family val="4"/>
        <charset val="134"/>
      </rPr>
      <t>汾河镇</t>
    </r>
  </si>
  <si>
    <r>
      <rPr>
        <sz val="24"/>
        <rFont val="方正仿宋_GBK"/>
        <family val="4"/>
        <charset val="134"/>
      </rPr>
      <t>全长</t>
    </r>
    <r>
      <rPr>
        <sz val="24"/>
        <rFont val="Times New Roman"/>
        <family val="1"/>
      </rPr>
      <t>22.3Km</t>
    </r>
    <r>
      <rPr>
        <sz val="24"/>
        <rFont val="方正仿宋_GBK"/>
        <family val="4"/>
        <charset val="134"/>
      </rPr>
      <t>，二级公路，设计速度</t>
    </r>
    <r>
      <rPr>
        <sz val="24"/>
        <rFont val="Times New Roman"/>
        <family val="1"/>
      </rPr>
      <t>40Km/h</t>
    </r>
    <r>
      <rPr>
        <sz val="24"/>
        <rFont val="方正仿宋_GBK"/>
        <family val="4"/>
        <charset val="134"/>
      </rPr>
      <t>，路宽</t>
    </r>
    <r>
      <rPr>
        <sz val="24"/>
        <rFont val="Times New Roman"/>
        <family val="1"/>
      </rPr>
      <t>8.5m</t>
    </r>
    <r>
      <rPr>
        <sz val="24"/>
        <rFont val="方正仿宋_GBK"/>
        <family val="4"/>
        <charset val="134"/>
      </rPr>
      <t>，沥青混凝土路面。</t>
    </r>
  </si>
  <si>
    <r>
      <rPr>
        <sz val="24"/>
        <rFont val="方正仿宋_GBK"/>
        <family val="4"/>
        <charset val="134"/>
      </rPr>
      <t>完成总工程量</t>
    </r>
    <r>
      <rPr>
        <sz val="24"/>
        <rFont val="Times New Roman"/>
        <family val="1"/>
      </rPr>
      <t>6%</t>
    </r>
  </si>
  <si>
    <r>
      <rPr>
        <sz val="24"/>
        <rFont val="方正仿宋_GBK"/>
        <family val="4"/>
        <charset val="134"/>
      </rPr>
      <t>完成总工程量</t>
    </r>
    <r>
      <rPr>
        <sz val="24"/>
        <rFont val="Times New Roman"/>
        <family val="1"/>
      </rPr>
      <t>12%</t>
    </r>
  </si>
  <si>
    <r>
      <rPr>
        <sz val="24"/>
        <rFont val="方正仿宋_GBK"/>
        <family val="4"/>
        <charset val="134"/>
      </rPr>
      <t>完成总工程量</t>
    </r>
    <r>
      <rPr>
        <sz val="24"/>
        <rFont val="Times New Roman"/>
        <family val="1"/>
      </rPr>
      <t>27%</t>
    </r>
  </si>
  <si>
    <r>
      <rPr>
        <sz val="24"/>
        <rFont val="方正仿宋_GBK"/>
        <family val="4"/>
        <charset val="134"/>
      </rPr>
      <t>完成总工程量</t>
    </r>
    <r>
      <rPr>
        <sz val="24"/>
        <rFont val="Times New Roman"/>
        <family val="1"/>
      </rPr>
      <t>33%</t>
    </r>
  </si>
  <si>
    <r>
      <rPr>
        <sz val="24"/>
        <rFont val="方正仿宋_GBK"/>
        <family val="4"/>
        <charset val="134"/>
      </rPr>
      <t>拟争取中央车购税</t>
    </r>
  </si>
  <si>
    <r>
      <rPr>
        <sz val="24"/>
        <rFont val="方正仿宋_GBK"/>
        <family val="4"/>
        <charset val="134"/>
      </rPr>
      <t>奉节县公平至青莲公路改造工程</t>
    </r>
  </si>
  <si>
    <r>
      <rPr>
        <sz val="24"/>
        <rFont val="方正仿宋_GBK"/>
        <family val="4"/>
        <charset val="134"/>
      </rPr>
      <t>公平镇</t>
    </r>
    <r>
      <rPr>
        <sz val="24"/>
        <rFont val="Times New Roman"/>
        <family val="1"/>
      </rPr>
      <t xml:space="preserve">
</t>
    </r>
    <r>
      <rPr>
        <sz val="24"/>
        <rFont val="方正仿宋_GBK"/>
        <family val="4"/>
        <charset val="134"/>
      </rPr>
      <t>青莲镇</t>
    </r>
  </si>
  <si>
    <r>
      <rPr>
        <sz val="24"/>
        <rFont val="方正仿宋_GBK"/>
        <family val="4"/>
        <charset val="134"/>
      </rPr>
      <t>全长</t>
    </r>
    <r>
      <rPr>
        <sz val="24"/>
        <rFont val="Times New Roman"/>
        <family val="1"/>
      </rPr>
      <t>24Km</t>
    </r>
    <r>
      <rPr>
        <sz val="24"/>
        <rFont val="方正仿宋_GBK"/>
        <family val="4"/>
        <charset val="134"/>
      </rPr>
      <t>，按三级公路技术标准改造，路宽</t>
    </r>
    <r>
      <rPr>
        <sz val="24"/>
        <rFont val="Times New Roman"/>
        <family val="1"/>
      </rPr>
      <t>7.5m</t>
    </r>
    <r>
      <rPr>
        <sz val="24"/>
        <rFont val="方正仿宋_GBK"/>
        <family val="4"/>
        <charset val="134"/>
      </rPr>
      <t>，沥青混凝土路面。</t>
    </r>
  </si>
  <si>
    <r>
      <rPr>
        <sz val="24"/>
        <rFont val="方正仿宋_GBK"/>
        <family val="4"/>
        <charset val="134"/>
      </rPr>
      <t>完成总工程量</t>
    </r>
    <r>
      <rPr>
        <sz val="24"/>
        <rFont val="Times New Roman"/>
        <family val="1"/>
      </rPr>
      <t>48%</t>
    </r>
  </si>
  <si>
    <r>
      <rPr>
        <sz val="24"/>
        <rFont val="方正仿宋_GBK"/>
        <family val="4"/>
        <charset val="134"/>
      </rPr>
      <t>完成总工程量</t>
    </r>
    <r>
      <rPr>
        <sz val="24"/>
        <rFont val="Times New Roman"/>
        <family val="1"/>
      </rPr>
      <t>4%</t>
    </r>
  </si>
  <si>
    <r>
      <rPr>
        <sz val="24"/>
        <rFont val="方正仿宋_GBK"/>
        <family val="4"/>
        <charset val="134"/>
      </rPr>
      <t>完成总工程量</t>
    </r>
    <r>
      <rPr>
        <sz val="24"/>
        <rFont val="Times New Roman"/>
        <family val="1"/>
      </rPr>
      <t>8%</t>
    </r>
  </si>
  <si>
    <r>
      <rPr>
        <sz val="24"/>
        <rFont val="方正仿宋_GBK"/>
        <family val="4"/>
        <charset val="134"/>
      </rPr>
      <t>完成总工程量</t>
    </r>
    <r>
      <rPr>
        <sz val="24"/>
        <rFont val="Times New Roman"/>
        <family val="1"/>
      </rPr>
      <t>40%</t>
    </r>
  </si>
  <si>
    <r>
      <rPr>
        <sz val="24"/>
        <rFont val="方正仿宋_GBK"/>
        <family val="4"/>
        <charset val="134"/>
      </rPr>
      <t>完成总工程量</t>
    </r>
    <r>
      <rPr>
        <sz val="24"/>
        <rFont val="Times New Roman"/>
        <family val="1"/>
      </rPr>
      <t>44%</t>
    </r>
  </si>
  <si>
    <r>
      <rPr>
        <sz val="24"/>
        <rFont val="方正仿宋_GBK"/>
        <family val="4"/>
        <charset val="134"/>
      </rPr>
      <t>奉节县岩湾乡、汾河镇安全出行通道提升工程</t>
    </r>
  </si>
  <si>
    <r>
      <rPr>
        <sz val="24"/>
        <rFont val="方正仿宋_GBK"/>
        <family val="4"/>
        <charset val="134"/>
      </rPr>
      <t>草堂镇</t>
    </r>
    <r>
      <rPr>
        <sz val="24"/>
        <rFont val="Times New Roman"/>
        <family val="1"/>
      </rPr>
      <t xml:space="preserve">
</t>
    </r>
    <r>
      <rPr>
        <sz val="24"/>
        <rFont val="方正仿宋_GBK"/>
        <family val="4"/>
        <charset val="134"/>
      </rPr>
      <t>汾河镇</t>
    </r>
    <r>
      <rPr>
        <sz val="24"/>
        <rFont val="Times New Roman"/>
        <family val="1"/>
      </rPr>
      <t xml:space="preserve">
</t>
    </r>
    <r>
      <rPr>
        <sz val="24"/>
        <rFont val="方正仿宋_GBK"/>
        <family val="4"/>
        <charset val="134"/>
      </rPr>
      <t>岩湾乡</t>
    </r>
  </si>
  <si>
    <r>
      <rPr>
        <sz val="24"/>
        <rFont val="方正仿宋_GBK"/>
        <family val="4"/>
        <charset val="134"/>
      </rPr>
      <t>全长</t>
    </r>
    <r>
      <rPr>
        <sz val="24"/>
        <rFont val="Times New Roman"/>
        <family val="1"/>
      </rPr>
      <t>26.622</t>
    </r>
    <r>
      <rPr>
        <sz val="24"/>
        <rFont val="方正仿宋_GBK"/>
        <family val="4"/>
        <charset val="134"/>
      </rPr>
      <t>公里，三级公路标准，路基宽度</t>
    </r>
    <r>
      <rPr>
        <sz val="24"/>
        <rFont val="Times New Roman"/>
        <family val="1"/>
      </rPr>
      <t>7.5</t>
    </r>
    <r>
      <rPr>
        <sz val="24"/>
        <rFont val="方正仿宋_GBK"/>
        <family val="4"/>
        <charset val="134"/>
      </rPr>
      <t>米，沥青混凝土路面。</t>
    </r>
  </si>
  <si>
    <r>
      <rPr>
        <sz val="24"/>
        <rFont val="方正仿宋_GBK"/>
        <family val="4"/>
        <charset val="134"/>
      </rPr>
      <t>重庆港奉节港区安坪集镇码头改造工程（港口工程）</t>
    </r>
  </si>
  <si>
    <r>
      <rPr>
        <sz val="24"/>
        <rFont val="方正仿宋_GBK"/>
        <family val="4"/>
        <charset val="134"/>
      </rPr>
      <t>安坪镇</t>
    </r>
  </si>
  <si>
    <r>
      <rPr>
        <sz val="24"/>
        <rFont val="方正仿宋_GBK"/>
        <family val="4"/>
        <charset val="134"/>
      </rPr>
      <t>改造</t>
    </r>
    <r>
      <rPr>
        <sz val="24"/>
        <rFont val="Times New Roman"/>
        <family val="1"/>
      </rPr>
      <t>1</t>
    </r>
    <r>
      <rPr>
        <sz val="24"/>
        <rFont val="方正仿宋_GBK"/>
        <family val="4"/>
        <charset val="134"/>
      </rPr>
      <t>个</t>
    </r>
    <r>
      <rPr>
        <sz val="24"/>
        <rFont val="Times New Roman"/>
        <family val="1"/>
      </rPr>
      <t>3000</t>
    </r>
    <r>
      <rPr>
        <sz val="24"/>
        <rFont val="方正仿宋_GBK"/>
        <family val="4"/>
        <charset val="134"/>
      </rPr>
      <t>吨级通用泊位，设计通过能力</t>
    </r>
    <r>
      <rPr>
        <sz val="24"/>
        <rFont val="Times New Roman"/>
        <family val="1"/>
      </rPr>
      <t>290</t>
    </r>
    <r>
      <rPr>
        <sz val="24"/>
        <rFont val="方正仿宋_GBK"/>
        <family val="4"/>
        <charset val="134"/>
      </rPr>
      <t>万吨</t>
    </r>
    <r>
      <rPr>
        <sz val="24"/>
        <rFont val="Times New Roman"/>
        <family val="1"/>
      </rPr>
      <t>/</t>
    </r>
    <r>
      <rPr>
        <sz val="24"/>
        <rFont val="方正仿宋_GBK"/>
        <family val="4"/>
        <charset val="134"/>
      </rPr>
      <t>年。</t>
    </r>
  </si>
  <si>
    <r>
      <rPr>
        <sz val="24"/>
        <rFont val="方正仿宋_GBK"/>
        <family val="4"/>
        <charset val="134"/>
      </rPr>
      <t>永乐镇酒溜村群众安全出行改造工程</t>
    </r>
  </si>
  <si>
    <r>
      <rPr>
        <sz val="24"/>
        <rFont val="方正仿宋_GBK"/>
        <family val="4"/>
        <charset val="134"/>
      </rPr>
      <t>永乐镇</t>
    </r>
  </si>
  <si>
    <r>
      <rPr>
        <sz val="24"/>
        <rFont val="方正仿宋_GBK"/>
        <family val="4"/>
        <charset val="134"/>
      </rPr>
      <t>新建夔门长江大桥至九流子大桥人行步道，全线总长约</t>
    </r>
    <r>
      <rPr>
        <sz val="24"/>
        <rFont val="Times New Roman"/>
        <family val="1"/>
      </rPr>
      <t xml:space="preserve"> 1.1km</t>
    </r>
    <r>
      <rPr>
        <sz val="24"/>
        <rFont val="方正仿宋_GBK"/>
        <family val="4"/>
        <charset val="134"/>
      </rPr>
      <t>。</t>
    </r>
  </si>
  <si>
    <r>
      <rPr>
        <sz val="24"/>
        <rFont val="方正仿宋_GBK"/>
        <family val="4"/>
        <charset val="134"/>
      </rPr>
      <t>完工投用</t>
    </r>
  </si>
  <si>
    <r>
      <rPr>
        <sz val="24"/>
        <rFont val="方正仿宋_GBK"/>
        <family val="4"/>
        <charset val="134"/>
      </rPr>
      <t>完成总工程量</t>
    </r>
    <r>
      <rPr>
        <sz val="24"/>
        <rFont val="Times New Roman"/>
        <family val="1"/>
      </rPr>
      <t>10%</t>
    </r>
  </si>
  <si>
    <r>
      <rPr>
        <sz val="24"/>
        <rFont val="方正仿宋_GBK"/>
        <family val="4"/>
        <charset val="134"/>
      </rPr>
      <t>完成总工程量</t>
    </r>
    <r>
      <rPr>
        <sz val="24"/>
        <rFont val="Times New Roman"/>
        <family val="1"/>
      </rPr>
      <t>50%</t>
    </r>
  </si>
  <si>
    <r>
      <rPr>
        <sz val="24"/>
        <rFont val="方正仿宋_GBK"/>
        <family val="4"/>
        <charset val="134"/>
      </rPr>
      <t>完成总工程量</t>
    </r>
    <r>
      <rPr>
        <sz val="24"/>
        <rFont val="Times New Roman"/>
        <family val="1"/>
      </rPr>
      <t>60%</t>
    </r>
  </si>
  <si>
    <r>
      <rPr>
        <sz val="24"/>
        <rFont val="方正仿宋_GBK"/>
        <family val="4"/>
        <charset val="134"/>
      </rPr>
      <t>完成总工程量</t>
    </r>
    <r>
      <rPr>
        <sz val="24"/>
        <rFont val="Times New Roman"/>
        <family val="1"/>
      </rPr>
      <t>70%</t>
    </r>
  </si>
  <si>
    <r>
      <rPr>
        <sz val="24"/>
        <rFont val="方正仿宋_GBK"/>
        <family val="4"/>
        <charset val="134"/>
      </rPr>
      <t>完成总工程量</t>
    </r>
    <r>
      <rPr>
        <sz val="24"/>
        <rFont val="Times New Roman"/>
        <family val="1"/>
      </rPr>
      <t>80%</t>
    </r>
  </si>
  <si>
    <r>
      <rPr>
        <sz val="24"/>
        <rFont val="方正仿宋_GBK"/>
        <family val="4"/>
        <charset val="134"/>
      </rPr>
      <t>完成总工程量</t>
    </r>
    <r>
      <rPr>
        <sz val="24"/>
        <rFont val="Times New Roman"/>
        <family val="1"/>
      </rPr>
      <t>90%</t>
    </r>
  </si>
  <si>
    <r>
      <rPr>
        <sz val="24"/>
        <rFont val="方正仿宋_GBK"/>
        <family val="4"/>
        <charset val="134"/>
      </rPr>
      <t>完成总工程量</t>
    </r>
    <r>
      <rPr>
        <sz val="24"/>
        <rFont val="Times New Roman"/>
        <family val="1"/>
      </rPr>
      <t>100%</t>
    </r>
  </si>
  <si>
    <r>
      <rPr>
        <sz val="24"/>
        <rFont val="方正仿宋_GBK"/>
        <family val="4"/>
        <charset val="134"/>
      </rPr>
      <t>拟争取其他资金和已落实三峡后续资金</t>
    </r>
  </si>
  <si>
    <r>
      <rPr>
        <sz val="24"/>
        <rFont val="方正仿宋_GBK"/>
        <family val="4"/>
        <charset val="134"/>
      </rPr>
      <t>奉建高速公路</t>
    </r>
  </si>
  <si>
    <r>
      <rPr>
        <sz val="24"/>
        <rFont val="方正仿宋_GBK"/>
        <family val="4"/>
        <charset val="134"/>
      </rPr>
      <t>重庆奉建高速公路有限公司</t>
    </r>
  </si>
  <si>
    <r>
      <rPr>
        <sz val="24"/>
        <rFont val="方正仿宋_GBK"/>
        <family val="4"/>
        <charset val="134"/>
      </rPr>
      <t>夔门街道</t>
    </r>
    <r>
      <rPr>
        <sz val="24"/>
        <rFont val="Times New Roman"/>
        <family val="1"/>
      </rPr>
      <t xml:space="preserve">
</t>
    </r>
    <r>
      <rPr>
        <sz val="24"/>
        <rFont val="方正仿宋_GBK"/>
        <family val="4"/>
        <charset val="134"/>
      </rPr>
      <t>永乐镇</t>
    </r>
    <r>
      <rPr>
        <sz val="24"/>
        <rFont val="Times New Roman"/>
        <family val="1"/>
      </rPr>
      <t xml:space="preserve">
</t>
    </r>
    <r>
      <rPr>
        <sz val="24"/>
        <rFont val="方正仿宋_GBK"/>
        <family val="4"/>
        <charset val="134"/>
      </rPr>
      <t>长安乡</t>
    </r>
    <r>
      <rPr>
        <sz val="24"/>
        <rFont val="Times New Roman"/>
        <family val="1"/>
      </rPr>
      <t xml:space="preserve">
</t>
    </r>
    <r>
      <rPr>
        <sz val="24"/>
        <rFont val="方正仿宋_GBK"/>
        <family val="4"/>
        <charset val="134"/>
      </rPr>
      <t>兴隆镇</t>
    </r>
  </si>
  <si>
    <r>
      <rPr>
        <sz val="24"/>
        <rFont val="方正仿宋_GBK"/>
        <family val="4"/>
        <charset val="134"/>
      </rPr>
      <t>境内主线长</t>
    </r>
    <r>
      <rPr>
        <sz val="24"/>
        <rFont val="Times New Roman"/>
        <family val="1"/>
      </rPr>
      <t>19Km</t>
    </r>
    <r>
      <rPr>
        <sz val="24"/>
        <rFont val="方正仿宋_GBK"/>
        <family val="4"/>
        <charset val="134"/>
      </rPr>
      <t>，双向四车道，路宽</t>
    </r>
    <r>
      <rPr>
        <sz val="24"/>
        <rFont val="Times New Roman"/>
        <family val="1"/>
      </rPr>
      <t>25.5</t>
    </r>
    <r>
      <rPr>
        <sz val="24"/>
        <rFont val="方正仿宋_GBK"/>
        <family val="4"/>
        <charset val="134"/>
      </rPr>
      <t>米，长安连接线长</t>
    </r>
    <r>
      <rPr>
        <sz val="24"/>
        <rFont val="Times New Roman"/>
        <family val="1"/>
      </rPr>
      <t>14.263Km</t>
    </r>
    <r>
      <rPr>
        <sz val="24"/>
        <rFont val="方正仿宋_GBK"/>
        <family val="4"/>
        <charset val="134"/>
      </rPr>
      <t>，双向二车道，路宽</t>
    </r>
    <r>
      <rPr>
        <sz val="24"/>
        <rFont val="Times New Roman"/>
        <family val="1"/>
      </rPr>
      <t>10m</t>
    </r>
    <r>
      <rPr>
        <sz val="24"/>
        <rFont val="方正仿宋_GBK"/>
        <family val="4"/>
        <charset val="134"/>
      </rPr>
      <t>。</t>
    </r>
  </si>
  <si>
    <t>2019-2026</t>
  </si>
  <si>
    <r>
      <rPr>
        <sz val="24"/>
        <rFont val="方正仿宋_GBK"/>
        <family val="4"/>
        <charset val="134"/>
      </rPr>
      <t>完成总工程量</t>
    </r>
    <r>
      <rPr>
        <sz val="24"/>
        <rFont val="Times New Roman"/>
        <family val="1"/>
      </rPr>
      <t>95%</t>
    </r>
  </si>
  <si>
    <r>
      <rPr>
        <sz val="24"/>
        <rFont val="方正仿宋_GBK"/>
        <family val="4"/>
        <charset val="134"/>
      </rPr>
      <t>完成总工程量</t>
    </r>
    <r>
      <rPr>
        <sz val="24"/>
        <rFont val="Times New Roman"/>
        <family val="1"/>
      </rPr>
      <t>82%</t>
    </r>
  </si>
  <si>
    <r>
      <rPr>
        <sz val="24"/>
        <rFont val="方正仿宋_GBK"/>
        <family val="4"/>
        <charset val="134"/>
      </rPr>
      <t>完成总工程量</t>
    </r>
    <r>
      <rPr>
        <sz val="24"/>
        <rFont val="Times New Roman"/>
        <family val="1"/>
      </rPr>
      <t>83%</t>
    </r>
  </si>
  <si>
    <r>
      <rPr>
        <sz val="24"/>
        <rFont val="方正仿宋_GBK"/>
        <family val="4"/>
        <charset val="134"/>
      </rPr>
      <t>完成总工程量</t>
    </r>
    <r>
      <rPr>
        <sz val="24"/>
        <rFont val="Times New Roman"/>
        <family val="1"/>
      </rPr>
      <t>84%</t>
    </r>
  </si>
  <si>
    <r>
      <rPr>
        <sz val="24"/>
        <rFont val="方正仿宋_GBK"/>
        <family val="4"/>
        <charset val="134"/>
      </rPr>
      <t>完成总工程量</t>
    </r>
    <r>
      <rPr>
        <sz val="24"/>
        <rFont val="Times New Roman"/>
        <family val="1"/>
      </rPr>
      <t>86%</t>
    </r>
  </si>
  <si>
    <r>
      <rPr>
        <sz val="24"/>
        <rFont val="方正仿宋_GBK"/>
        <family val="4"/>
        <charset val="134"/>
      </rPr>
      <t>完成总工程量</t>
    </r>
    <r>
      <rPr>
        <sz val="24"/>
        <rFont val="Times New Roman"/>
        <family val="1"/>
      </rPr>
      <t>88%</t>
    </r>
  </si>
  <si>
    <r>
      <rPr>
        <sz val="24"/>
        <rFont val="方正仿宋_GBK"/>
        <family val="4"/>
        <charset val="134"/>
      </rPr>
      <t>完成总工程量</t>
    </r>
    <r>
      <rPr>
        <sz val="24"/>
        <rFont val="Times New Roman"/>
        <family val="1"/>
      </rPr>
      <t>89%</t>
    </r>
  </si>
  <si>
    <r>
      <rPr>
        <sz val="24"/>
        <rFont val="方正仿宋_GBK"/>
        <family val="4"/>
        <charset val="134"/>
      </rPr>
      <t>完成总工程量</t>
    </r>
    <r>
      <rPr>
        <sz val="24"/>
        <rFont val="Times New Roman"/>
        <family val="1"/>
      </rPr>
      <t>91%</t>
    </r>
  </si>
  <si>
    <r>
      <rPr>
        <sz val="24"/>
        <rFont val="方正仿宋_GBK"/>
        <family val="4"/>
        <charset val="134"/>
      </rPr>
      <t>完成总工程量</t>
    </r>
    <r>
      <rPr>
        <sz val="24"/>
        <rFont val="Times New Roman"/>
        <family val="1"/>
      </rPr>
      <t>92%</t>
    </r>
  </si>
  <si>
    <r>
      <rPr>
        <sz val="24"/>
        <rFont val="方正仿宋_GBK"/>
        <family val="4"/>
        <charset val="134"/>
      </rPr>
      <t>完成总工程量</t>
    </r>
    <r>
      <rPr>
        <sz val="24"/>
        <rFont val="Times New Roman"/>
        <family val="1"/>
      </rPr>
      <t>93%</t>
    </r>
  </si>
  <si>
    <r>
      <rPr>
        <sz val="24"/>
        <rFont val="方正仿宋_GBK"/>
        <family val="4"/>
        <charset val="134"/>
      </rPr>
      <t>完成总工程量</t>
    </r>
    <r>
      <rPr>
        <sz val="24"/>
        <rFont val="Times New Roman"/>
        <family val="1"/>
      </rPr>
      <t>94%</t>
    </r>
  </si>
  <si>
    <r>
      <rPr>
        <sz val="24"/>
        <rFont val="方正仿宋_GBK"/>
        <family val="4"/>
        <charset val="134"/>
      </rPr>
      <t>奉节县冯坪乡龙坝村至兴隆镇龙门村公路工程</t>
    </r>
  </si>
  <si>
    <r>
      <rPr>
        <sz val="24"/>
        <rFont val="方正仿宋_GBK"/>
        <family val="4"/>
        <charset val="134"/>
      </rPr>
      <t>奉节县菜籽坝抽蓄清洁能源有限公司</t>
    </r>
  </si>
  <si>
    <r>
      <rPr>
        <sz val="24"/>
        <rFont val="方正仿宋_GBK"/>
        <family val="4"/>
        <charset val="134"/>
      </rPr>
      <t>全长</t>
    </r>
    <r>
      <rPr>
        <sz val="24"/>
        <rFont val="Times New Roman"/>
        <family val="1"/>
      </rPr>
      <t>8.2Km</t>
    </r>
    <r>
      <rPr>
        <sz val="24"/>
        <rFont val="方正仿宋_GBK"/>
        <family val="4"/>
        <charset val="134"/>
      </rPr>
      <t>，其中双龙大桥长</t>
    </r>
    <r>
      <rPr>
        <sz val="24"/>
        <rFont val="Times New Roman"/>
        <family val="1"/>
      </rPr>
      <t>302m</t>
    </r>
    <r>
      <rPr>
        <sz val="24"/>
        <rFont val="方正仿宋_GBK"/>
        <family val="4"/>
        <charset val="134"/>
      </rPr>
      <t>，三级公路，路宽</t>
    </r>
    <r>
      <rPr>
        <sz val="24"/>
        <rFont val="Times New Roman"/>
        <family val="1"/>
      </rPr>
      <t>7.5m</t>
    </r>
    <r>
      <rPr>
        <sz val="24"/>
        <rFont val="方正仿宋_GBK"/>
        <family val="4"/>
        <charset val="134"/>
      </rPr>
      <t>，沥青混凝土路面。</t>
    </r>
  </si>
  <si>
    <r>
      <rPr>
        <sz val="24"/>
        <rFont val="方正仿宋_GBK"/>
        <family val="4"/>
        <charset val="134"/>
      </rPr>
      <t>完成总工程量</t>
    </r>
    <r>
      <rPr>
        <sz val="24"/>
        <rFont val="Times New Roman"/>
        <family val="1"/>
      </rPr>
      <t>38%</t>
    </r>
  </si>
  <si>
    <r>
      <rPr>
        <sz val="24"/>
        <rFont val="方正黑体_GBK"/>
        <family val="4"/>
        <charset val="134"/>
      </rPr>
      <t>六、生态工业园区（</t>
    </r>
    <r>
      <rPr>
        <sz val="24"/>
        <rFont val="Times New Roman"/>
        <family val="1"/>
      </rPr>
      <t>3</t>
    </r>
    <r>
      <rPr>
        <sz val="24"/>
        <rFont val="方正黑体_GBK"/>
        <family val="4"/>
        <charset val="134"/>
      </rPr>
      <t>个）</t>
    </r>
  </si>
  <si>
    <r>
      <rPr>
        <sz val="24"/>
        <rFont val="方正仿宋_GBK"/>
        <family val="4"/>
        <charset val="134"/>
      </rPr>
      <t>奉节县生态工业园区中药材科研试验基地建设工程</t>
    </r>
  </si>
  <si>
    <r>
      <rPr>
        <sz val="24"/>
        <rFont val="方正仿宋_GBK"/>
        <family val="4"/>
        <charset val="134"/>
      </rPr>
      <t>生态工业园区</t>
    </r>
  </si>
  <si>
    <r>
      <rPr>
        <sz val="24"/>
        <rFont val="方正仿宋_GBK"/>
        <family val="4"/>
        <charset val="134"/>
      </rPr>
      <t>李博</t>
    </r>
  </si>
  <si>
    <r>
      <rPr>
        <sz val="24"/>
        <rFont val="方正仿宋_GBK"/>
        <family val="4"/>
        <charset val="134"/>
      </rPr>
      <t>项目用地总面积</t>
    </r>
    <r>
      <rPr>
        <sz val="24"/>
        <rFont val="Times New Roman"/>
        <family val="1"/>
      </rPr>
      <t>72247.24</t>
    </r>
    <r>
      <rPr>
        <sz val="24"/>
        <rFont val="方正仿宋_GBK"/>
        <family val="4"/>
        <charset val="134"/>
      </rPr>
      <t>平方米，总建筑面积</t>
    </r>
    <r>
      <rPr>
        <sz val="24"/>
        <rFont val="Times New Roman"/>
        <family val="1"/>
      </rPr>
      <t>195000.00</t>
    </r>
    <r>
      <rPr>
        <sz val="24"/>
        <rFont val="方正仿宋_GBK"/>
        <family val="4"/>
        <charset val="134"/>
      </rPr>
      <t>平方米。</t>
    </r>
  </si>
  <si>
    <r>
      <t>4#</t>
    </r>
    <r>
      <rPr>
        <sz val="24"/>
        <rFont val="方正仿宋_GBK"/>
        <family val="4"/>
        <charset val="134"/>
      </rPr>
      <t>、</t>
    </r>
    <r>
      <rPr>
        <sz val="24"/>
        <rFont val="Times New Roman"/>
        <family val="1"/>
      </rPr>
      <t>5#</t>
    </r>
    <r>
      <rPr>
        <sz val="24"/>
        <rFont val="方正仿宋_GBK"/>
        <family val="4"/>
        <charset val="134"/>
      </rPr>
      <t>、</t>
    </r>
    <r>
      <rPr>
        <sz val="24"/>
        <rFont val="Times New Roman"/>
        <family val="1"/>
      </rPr>
      <t>9#</t>
    </r>
    <r>
      <rPr>
        <sz val="24"/>
        <rFont val="方正仿宋_GBK"/>
        <family val="4"/>
        <charset val="134"/>
      </rPr>
      <t>、</t>
    </r>
    <r>
      <rPr>
        <sz val="24"/>
        <rFont val="Times New Roman"/>
        <family val="1"/>
      </rPr>
      <t>13#</t>
    </r>
    <r>
      <rPr>
        <sz val="24"/>
        <rFont val="方正仿宋_GBK"/>
        <family val="4"/>
        <charset val="134"/>
      </rPr>
      <t>楼室内装饰装修和外墙工程，</t>
    </r>
    <r>
      <rPr>
        <sz val="24"/>
        <rFont val="Times New Roman"/>
        <family val="1"/>
      </rPr>
      <t>10#</t>
    </r>
    <r>
      <rPr>
        <sz val="24"/>
        <rFont val="方正仿宋_GBK"/>
        <family val="4"/>
        <charset val="134"/>
      </rPr>
      <t>、</t>
    </r>
    <r>
      <rPr>
        <sz val="24"/>
        <rFont val="Times New Roman"/>
        <family val="1"/>
      </rPr>
      <t>11#</t>
    </r>
    <r>
      <rPr>
        <sz val="24"/>
        <rFont val="方正仿宋_GBK"/>
        <family val="4"/>
        <charset val="134"/>
      </rPr>
      <t>楼屋面及二次结构，</t>
    </r>
    <r>
      <rPr>
        <sz val="24"/>
        <rFont val="Times New Roman"/>
        <family val="1"/>
      </rPr>
      <t>6#</t>
    </r>
    <r>
      <rPr>
        <sz val="24"/>
        <rFont val="方正仿宋_GBK"/>
        <family val="4"/>
        <charset val="134"/>
      </rPr>
      <t>楼主体及二次结构</t>
    </r>
  </si>
  <si>
    <r>
      <t>9#</t>
    </r>
    <r>
      <rPr>
        <sz val="24"/>
        <rFont val="方正仿宋_GBK"/>
        <family val="4"/>
        <charset val="134"/>
      </rPr>
      <t>、</t>
    </r>
    <r>
      <rPr>
        <sz val="24"/>
        <rFont val="Times New Roman"/>
        <family val="1"/>
      </rPr>
      <t>12#</t>
    </r>
    <r>
      <rPr>
        <sz val="24"/>
        <rFont val="方正仿宋_GBK"/>
        <family val="4"/>
        <charset val="134"/>
      </rPr>
      <t>、</t>
    </r>
    <r>
      <rPr>
        <sz val="24"/>
        <rFont val="Times New Roman"/>
        <family val="1"/>
      </rPr>
      <t>14#</t>
    </r>
    <r>
      <rPr>
        <sz val="24"/>
        <rFont val="方正仿宋_GBK"/>
        <family val="4"/>
        <charset val="134"/>
      </rPr>
      <t>楼外墙及室内装饰装修，</t>
    </r>
    <r>
      <rPr>
        <sz val="24"/>
        <rFont val="Times New Roman"/>
        <family val="1"/>
      </rPr>
      <t>6#</t>
    </r>
    <r>
      <rPr>
        <sz val="24"/>
        <rFont val="方正仿宋_GBK"/>
        <family val="4"/>
        <charset val="134"/>
      </rPr>
      <t>、</t>
    </r>
    <r>
      <rPr>
        <sz val="24"/>
        <rFont val="Times New Roman"/>
        <family val="1"/>
      </rPr>
      <t>1#</t>
    </r>
    <r>
      <rPr>
        <sz val="24"/>
        <rFont val="方正仿宋_GBK"/>
        <family val="4"/>
        <charset val="134"/>
      </rPr>
      <t>楼二次结构，</t>
    </r>
    <r>
      <rPr>
        <sz val="24"/>
        <rFont val="Times New Roman"/>
        <family val="1"/>
      </rPr>
      <t>4#</t>
    </r>
    <r>
      <rPr>
        <sz val="24"/>
        <rFont val="方正仿宋_GBK"/>
        <family val="4"/>
        <charset val="134"/>
      </rPr>
      <t>楼室内装饰装修</t>
    </r>
  </si>
  <si>
    <r>
      <t>13#</t>
    </r>
    <r>
      <rPr>
        <sz val="24"/>
        <rFont val="方正仿宋_GBK"/>
        <family val="4"/>
        <charset val="134"/>
      </rPr>
      <t>楼室内装饰装修，</t>
    </r>
    <r>
      <rPr>
        <sz val="24"/>
        <rFont val="Times New Roman"/>
        <family val="1"/>
      </rPr>
      <t>10#</t>
    </r>
    <r>
      <rPr>
        <sz val="24"/>
        <rFont val="方正仿宋_GBK"/>
        <family val="4"/>
        <charset val="134"/>
      </rPr>
      <t>楼外墙和室内装饰装修，</t>
    </r>
    <r>
      <rPr>
        <sz val="24"/>
        <rFont val="Times New Roman"/>
        <family val="1"/>
      </rPr>
      <t>8#</t>
    </r>
    <r>
      <rPr>
        <sz val="24"/>
        <rFont val="方正仿宋_GBK"/>
        <family val="4"/>
        <charset val="134"/>
      </rPr>
      <t>楼室内装饰装修，</t>
    </r>
    <r>
      <rPr>
        <sz val="24"/>
        <rFont val="Times New Roman"/>
        <family val="1"/>
      </rPr>
      <t>6#</t>
    </r>
    <r>
      <rPr>
        <sz val="24"/>
        <rFont val="方正仿宋_GBK"/>
        <family val="4"/>
        <charset val="134"/>
      </rPr>
      <t>楼外墙和室内装饰装修</t>
    </r>
  </si>
  <si>
    <r>
      <t>13#</t>
    </r>
    <r>
      <rPr>
        <sz val="24"/>
        <rFont val="方正仿宋_GBK"/>
        <family val="4"/>
        <charset val="134"/>
      </rPr>
      <t>收尾，</t>
    </r>
    <r>
      <rPr>
        <sz val="24"/>
        <rFont val="Times New Roman"/>
        <family val="1"/>
      </rPr>
      <t>6#</t>
    </r>
    <r>
      <rPr>
        <sz val="24"/>
        <rFont val="方正仿宋_GBK"/>
        <family val="4"/>
        <charset val="134"/>
      </rPr>
      <t>楼外墙和室内装饰装修，室外工程</t>
    </r>
  </si>
  <si>
    <r>
      <t>10#</t>
    </r>
    <r>
      <rPr>
        <sz val="24"/>
        <rFont val="方正仿宋_GBK"/>
        <family val="4"/>
        <charset val="134"/>
      </rPr>
      <t>、</t>
    </r>
    <r>
      <rPr>
        <sz val="24"/>
        <rFont val="Times New Roman"/>
        <family val="1"/>
      </rPr>
      <t>11#</t>
    </r>
    <r>
      <rPr>
        <sz val="24"/>
        <rFont val="方正仿宋_GBK"/>
        <family val="4"/>
        <charset val="134"/>
      </rPr>
      <t>楼楼收尾，</t>
    </r>
    <r>
      <rPr>
        <sz val="24"/>
        <rFont val="Times New Roman"/>
        <family val="1"/>
      </rPr>
      <t>6#</t>
    </r>
    <r>
      <rPr>
        <sz val="24"/>
        <rFont val="方正仿宋_GBK"/>
        <family val="4"/>
        <charset val="134"/>
      </rPr>
      <t>楼外墙和装饰装修，室外工程</t>
    </r>
  </si>
  <si>
    <r>
      <t>6#</t>
    </r>
    <r>
      <rPr>
        <sz val="24"/>
        <rFont val="方正仿宋_GBK"/>
        <family val="4"/>
        <charset val="134"/>
      </rPr>
      <t>楼室内装饰装修，室外工程</t>
    </r>
  </si>
  <si>
    <r>
      <rPr>
        <sz val="24"/>
        <rFont val="方正仿宋_GBK"/>
        <family val="4"/>
        <charset val="134"/>
      </rPr>
      <t>竣工验收</t>
    </r>
  </si>
  <si>
    <r>
      <rPr>
        <sz val="24"/>
        <rFont val="方正仿宋_GBK"/>
        <family val="4"/>
        <charset val="134"/>
      </rPr>
      <t>奉节县生态工业园区中药材科研成果转换及配套改造提升工程</t>
    </r>
  </si>
  <si>
    <r>
      <rPr>
        <sz val="24"/>
        <rFont val="方正仿宋_GBK"/>
        <family val="4"/>
        <charset val="134"/>
      </rPr>
      <t>新建建筑面积</t>
    </r>
    <r>
      <rPr>
        <sz val="24"/>
        <rFont val="Times New Roman"/>
        <family val="1"/>
      </rPr>
      <t>85044.53m²</t>
    </r>
    <r>
      <rPr>
        <sz val="24"/>
        <rFont val="方正仿宋_GBK"/>
        <family val="4"/>
        <charset val="134"/>
      </rPr>
      <t>，包括新建标准厂房</t>
    </r>
    <r>
      <rPr>
        <sz val="24"/>
        <rFont val="Times New Roman"/>
        <family val="1"/>
      </rPr>
      <t>73421.93m²</t>
    </r>
    <r>
      <rPr>
        <sz val="24"/>
        <rFont val="方正仿宋_GBK"/>
        <family val="4"/>
        <charset val="134"/>
      </rPr>
      <t>、配套用房</t>
    </r>
    <r>
      <rPr>
        <sz val="24"/>
        <rFont val="Times New Roman"/>
        <family val="1"/>
      </rPr>
      <t>11622.60m²</t>
    </r>
    <r>
      <rPr>
        <sz val="24"/>
        <rFont val="方正仿宋_GBK"/>
        <family val="4"/>
        <charset val="134"/>
      </rPr>
      <t>。</t>
    </r>
  </si>
  <si>
    <r>
      <t>2#</t>
    </r>
    <r>
      <rPr>
        <sz val="24"/>
        <rFont val="方正仿宋_GBK"/>
        <family val="4"/>
        <charset val="134"/>
      </rPr>
      <t>楼收尾，</t>
    </r>
    <r>
      <rPr>
        <sz val="24"/>
        <rFont val="Times New Roman"/>
        <family val="1"/>
      </rPr>
      <t>1#</t>
    </r>
    <r>
      <rPr>
        <sz val="24"/>
        <rFont val="方正仿宋_GBK"/>
        <family val="4"/>
        <charset val="134"/>
      </rPr>
      <t>楼和</t>
    </r>
    <r>
      <rPr>
        <sz val="24"/>
        <rFont val="Times New Roman"/>
        <family val="1"/>
      </rPr>
      <t>3#</t>
    </r>
    <r>
      <rPr>
        <sz val="24"/>
        <rFont val="方正仿宋_GBK"/>
        <family val="4"/>
        <charset val="134"/>
      </rPr>
      <t>楼外墙工程和室内装饰装修</t>
    </r>
  </si>
  <si>
    <r>
      <t>1#</t>
    </r>
    <r>
      <rPr>
        <sz val="24"/>
        <rFont val="方正仿宋_GBK"/>
        <family val="4"/>
        <charset val="134"/>
      </rPr>
      <t>楼和</t>
    </r>
    <r>
      <rPr>
        <sz val="24"/>
        <rFont val="Times New Roman"/>
        <family val="1"/>
      </rPr>
      <t>3#</t>
    </r>
    <r>
      <rPr>
        <sz val="24"/>
        <rFont val="方正仿宋_GBK"/>
        <family val="4"/>
        <charset val="134"/>
      </rPr>
      <t>楼外墙工程和室内装饰装修，室外工程</t>
    </r>
  </si>
  <si>
    <r>
      <t>1#</t>
    </r>
    <r>
      <rPr>
        <sz val="24"/>
        <rFont val="方正仿宋_GBK"/>
        <family val="4"/>
        <charset val="134"/>
      </rPr>
      <t>楼外墙工程和室内装饰装修，室外工程</t>
    </r>
  </si>
  <si>
    <r>
      <rPr>
        <sz val="24"/>
        <rFont val="方正仿宋_GBK"/>
        <family val="4"/>
        <charset val="134"/>
      </rPr>
      <t>奉节县生态工业园眼镜镜架表面处理车间及工业污水处理厂建设项目（一期）设备部分</t>
    </r>
  </si>
  <si>
    <r>
      <rPr>
        <sz val="24"/>
        <rFont val="方正仿宋_GBK"/>
        <family val="4"/>
        <charset val="134"/>
      </rPr>
      <t>电镀设备购置及污水处理部分建设。</t>
    </r>
  </si>
  <si>
    <r>
      <rPr>
        <sz val="24"/>
        <rFont val="方正仿宋_GBK"/>
        <family val="4"/>
        <charset val="134"/>
      </rPr>
      <t>设备房基础施工</t>
    </r>
  </si>
  <si>
    <r>
      <rPr>
        <sz val="24"/>
        <rFont val="方正仿宋_GBK"/>
        <family val="4"/>
        <charset val="134"/>
      </rPr>
      <t>设备房主体完成</t>
    </r>
    <r>
      <rPr>
        <sz val="24"/>
        <rFont val="Times New Roman"/>
        <family val="1"/>
      </rPr>
      <t>80%</t>
    </r>
    <r>
      <rPr>
        <sz val="24"/>
        <rFont val="方正仿宋_GBK"/>
        <family val="4"/>
        <charset val="134"/>
      </rPr>
      <t>；污水处理池完成</t>
    </r>
    <r>
      <rPr>
        <sz val="24"/>
        <rFont val="Times New Roman"/>
        <family val="1"/>
      </rPr>
      <t>30%</t>
    </r>
  </si>
  <si>
    <r>
      <rPr>
        <sz val="24"/>
        <rFont val="方正仿宋_GBK"/>
        <family val="4"/>
        <charset val="134"/>
      </rPr>
      <t>设备房主体完工；进行室内装修；污水处理池完成</t>
    </r>
    <r>
      <rPr>
        <sz val="24"/>
        <rFont val="Times New Roman"/>
        <family val="1"/>
      </rPr>
      <t>80%</t>
    </r>
    <r>
      <rPr>
        <sz val="24"/>
        <rFont val="方正仿宋_GBK"/>
        <family val="4"/>
        <charset val="134"/>
      </rPr>
      <t>；排污管网完成</t>
    </r>
    <r>
      <rPr>
        <sz val="24"/>
        <rFont val="Times New Roman"/>
        <family val="1"/>
      </rPr>
      <t>30%</t>
    </r>
  </si>
  <si>
    <r>
      <rPr>
        <sz val="24"/>
        <rFont val="方正仿宋_GBK"/>
        <family val="4"/>
        <charset val="134"/>
      </rPr>
      <t>污水处理池完成</t>
    </r>
    <r>
      <rPr>
        <sz val="24"/>
        <rFont val="Times New Roman"/>
        <family val="1"/>
      </rPr>
      <t>100%</t>
    </r>
    <r>
      <rPr>
        <sz val="24"/>
        <rFont val="方正仿宋_GBK"/>
        <family val="4"/>
        <charset val="134"/>
      </rPr>
      <t>；排污管网完成</t>
    </r>
    <r>
      <rPr>
        <sz val="24"/>
        <rFont val="Times New Roman"/>
        <family val="1"/>
      </rPr>
      <t>60%</t>
    </r>
  </si>
  <si>
    <r>
      <rPr>
        <sz val="24"/>
        <rFont val="方正仿宋_GBK"/>
        <family val="4"/>
        <charset val="134"/>
      </rPr>
      <t>排污管网完成</t>
    </r>
    <r>
      <rPr>
        <sz val="24"/>
        <rFont val="Times New Roman"/>
        <family val="1"/>
      </rPr>
      <t>80%</t>
    </r>
    <r>
      <rPr>
        <sz val="24"/>
        <rFont val="方正仿宋_GBK"/>
        <family val="4"/>
        <charset val="134"/>
      </rPr>
      <t>。</t>
    </r>
  </si>
  <si>
    <r>
      <rPr>
        <sz val="24"/>
        <rFont val="方正仿宋_GBK"/>
        <family val="4"/>
        <charset val="134"/>
      </rPr>
      <t>排污管网完成</t>
    </r>
    <r>
      <rPr>
        <sz val="24"/>
        <rFont val="Times New Roman"/>
        <family val="1"/>
      </rPr>
      <t>100%</t>
    </r>
    <r>
      <rPr>
        <sz val="24"/>
        <rFont val="方正仿宋_GBK"/>
        <family val="4"/>
        <charset val="134"/>
      </rPr>
      <t>。</t>
    </r>
  </si>
  <si>
    <r>
      <rPr>
        <sz val="24"/>
        <rFont val="方正仿宋_GBK"/>
        <family val="4"/>
        <charset val="134"/>
      </rPr>
      <t>设备采购；设备基础施工</t>
    </r>
  </si>
  <si>
    <r>
      <rPr>
        <sz val="24"/>
        <rFont val="方正仿宋_GBK"/>
        <family val="4"/>
        <charset val="134"/>
      </rPr>
      <t>设备基础施工完成</t>
    </r>
  </si>
  <si>
    <r>
      <rPr>
        <sz val="24"/>
        <rFont val="方正仿宋_GBK"/>
        <family val="4"/>
        <charset val="134"/>
      </rPr>
      <t>设备安装及调试</t>
    </r>
  </si>
  <si>
    <r>
      <rPr>
        <sz val="24"/>
        <rFont val="方正仿宋_GBK"/>
        <family val="4"/>
        <charset val="134"/>
      </rPr>
      <t>项目竣工验收</t>
    </r>
  </si>
  <si>
    <r>
      <rPr>
        <sz val="24"/>
        <rFont val="方正黑体_GBK"/>
        <family val="4"/>
        <charset val="134"/>
      </rPr>
      <t>七、县经济信息委（</t>
    </r>
    <r>
      <rPr>
        <sz val="24"/>
        <rFont val="Times New Roman"/>
        <family val="1"/>
      </rPr>
      <t>4</t>
    </r>
    <r>
      <rPr>
        <sz val="24"/>
        <rFont val="方正黑体_GBK"/>
        <family val="4"/>
        <charset val="134"/>
      </rPr>
      <t>个）</t>
    </r>
  </si>
  <si>
    <r>
      <rPr>
        <sz val="24"/>
        <rFont val="方正仿宋_GBK"/>
        <family val="4"/>
        <charset val="134"/>
      </rPr>
      <t>奉节县绿色综合能源站建设工程（一期一标段）</t>
    </r>
  </si>
  <si>
    <r>
      <rPr>
        <sz val="24"/>
        <rFont val="方正仿宋_GBK"/>
        <family val="4"/>
        <charset val="134"/>
      </rPr>
      <t>重庆夔门生态产业发展有限公司</t>
    </r>
  </si>
  <si>
    <r>
      <rPr>
        <sz val="24"/>
        <rFont val="方正仿宋_GBK"/>
        <family val="4"/>
        <charset val="134"/>
      </rPr>
      <t>县经济信息委</t>
    </r>
  </si>
  <si>
    <r>
      <rPr>
        <sz val="24"/>
        <rFont val="方正仿宋_GBK"/>
        <family val="4"/>
        <charset val="134"/>
      </rPr>
      <t>李俊</t>
    </r>
  </si>
  <si>
    <r>
      <rPr>
        <sz val="24"/>
        <rFont val="方正仿宋_GBK"/>
        <family val="4"/>
        <charset val="134"/>
      </rPr>
      <t>县城内</t>
    </r>
  </si>
  <si>
    <r>
      <rPr>
        <sz val="24"/>
        <rFont val="方正仿宋_GBK"/>
        <family val="4"/>
        <charset val="134"/>
      </rPr>
      <t>拟建配建式充电站</t>
    </r>
    <r>
      <rPr>
        <sz val="24"/>
        <rFont val="Times New Roman"/>
        <family val="1"/>
      </rPr>
      <t>72</t>
    </r>
    <r>
      <rPr>
        <sz val="24"/>
        <rFont val="方正仿宋_GBK"/>
        <family val="4"/>
        <charset val="134"/>
      </rPr>
      <t>处，安装充电桩</t>
    </r>
    <r>
      <rPr>
        <sz val="24"/>
        <rFont val="Times New Roman"/>
        <family val="1"/>
      </rPr>
      <t>358</t>
    </r>
    <r>
      <rPr>
        <sz val="24"/>
        <rFont val="方正仿宋_GBK"/>
        <family val="4"/>
        <charset val="134"/>
      </rPr>
      <t>个，其中快充桩</t>
    </r>
    <r>
      <rPr>
        <sz val="24"/>
        <rFont val="Times New Roman"/>
        <family val="1"/>
      </rPr>
      <t>199</t>
    </r>
    <r>
      <rPr>
        <sz val="24"/>
        <rFont val="方正仿宋_GBK"/>
        <family val="4"/>
        <charset val="134"/>
      </rPr>
      <t>个、慢充桩</t>
    </r>
    <r>
      <rPr>
        <sz val="24"/>
        <rFont val="Times New Roman"/>
        <family val="1"/>
      </rPr>
      <t>159</t>
    </r>
    <r>
      <rPr>
        <sz val="24"/>
        <rFont val="方正仿宋_GBK"/>
        <family val="4"/>
        <charset val="134"/>
      </rPr>
      <t>个。</t>
    </r>
  </si>
  <si>
    <r>
      <rPr>
        <sz val="24"/>
        <rFont val="方正仿宋_GBK"/>
        <family val="4"/>
        <charset val="134"/>
      </rPr>
      <t>完成总工程量的</t>
    </r>
    <r>
      <rPr>
        <sz val="24"/>
        <rFont val="Times New Roman"/>
        <family val="1"/>
      </rPr>
      <t>40%</t>
    </r>
  </si>
  <si>
    <r>
      <rPr>
        <sz val="24"/>
        <rFont val="方正仿宋_GBK"/>
        <family val="4"/>
        <charset val="134"/>
      </rPr>
      <t>完成总工程量的</t>
    </r>
    <r>
      <rPr>
        <sz val="24"/>
        <rFont val="Times New Roman"/>
        <family val="1"/>
      </rPr>
      <t>50%</t>
    </r>
  </si>
  <si>
    <r>
      <rPr>
        <sz val="24"/>
        <rFont val="方正仿宋_GBK"/>
        <family val="4"/>
        <charset val="134"/>
      </rPr>
      <t>完成总工程量的</t>
    </r>
    <r>
      <rPr>
        <sz val="24"/>
        <rFont val="Times New Roman"/>
        <family val="1"/>
      </rPr>
      <t>70%</t>
    </r>
  </si>
  <si>
    <r>
      <rPr>
        <sz val="24"/>
        <rFont val="方正仿宋_GBK"/>
        <family val="4"/>
        <charset val="134"/>
      </rPr>
      <t>完成总工程量的</t>
    </r>
    <r>
      <rPr>
        <sz val="24"/>
        <rFont val="Times New Roman"/>
        <family val="1"/>
      </rPr>
      <t>90%</t>
    </r>
  </si>
  <si>
    <r>
      <rPr>
        <sz val="24"/>
        <rFont val="方正仿宋_GBK"/>
        <family val="4"/>
        <charset val="134"/>
      </rPr>
      <t>奉节县甘溪沟小微企业园及配套设施建设项目</t>
    </r>
  </si>
  <si>
    <r>
      <rPr>
        <sz val="24"/>
        <rFont val="方正仿宋_GBK"/>
        <family val="4"/>
        <charset val="134"/>
      </rPr>
      <t>总建筑面积</t>
    </r>
    <r>
      <rPr>
        <sz val="24"/>
        <rFont val="Times New Roman"/>
        <family val="1"/>
      </rPr>
      <t>92243.23</t>
    </r>
    <r>
      <rPr>
        <sz val="24"/>
        <rFont val="方正仿宋_GBK"/>
        <family val="4"/>
        <charset val="134"/>
      </rPr>
      <t>平方米，包含主体工程、安装工程及室外总图工程等。</t>
    </r>
  </si>
  <si>
    <r>
      <rPr>
        <sz val="24"/>
        <rFont val="方正仿宋_GBK"/>
        <family val="4"/>
        <charset val="134"/>
      </rPr>
      <t>基础及地下室结构完成，道路施工完成</t>
    </r>
    <r>
      <rPr>
        <sz val="24"/>
        <rFont val="Times New Roman"/>
        <family val="1"/>
      </rPr>
      <t>40%</t>
    </r>
  </si>
  <si>
    <r>
      <rPr>
        <sz val="24"/>
        <rFont val="方正仿宋_GBK"/>
        <family val="4"/>
        <charset val="134"/>
      </rPr>
      <t>地上主体结构开始施工</t>
    </r>
  </si>
  <si>
    <r>
      <rPr>
        <sz val="24"/>
        <rFont val="方正仿宋_GBK"/>
        <family val="4"/>
        <charset val="134"/>
      </rPr>
      <t>主体结构完成</t>
    </r>
    <r>
      <rPr>
        <sz val="24"/>
        <rFont val="Times New Roman"/>
        <family val="1"/>
      </rPr>
      <t>70%</t>
    </r>
    <r>
      <rPr>
        <sz val="24"/>
        <rFont val="方正仿宋_GBK"/>
        <family val="4"/>
        <charset val="134"/>
      </rPr>
      <t>，机电安装随主体结构同步进行</t>
    </r>
  </si>
  <si>
    <r>
      <rPr>
        <sz val="24"/>
        <rFont val="方正仿宋_GBK"/>
        <family val="4"/>
        <charset val="134"/>
      </rPr>
      <t>主体结构施工，二次结构、完成</t>
    </r>
    <r>
      <rPr>
        <sz val="24"/>
        <rFont val="Times New Roman"/>
        <family val="1"/>
      </rPr>
      <t>30%</t>
    </r>
    <r>
      <rPr>
        <sz val="24"/>
        <rFont val="方正仿宋_GBK"/>
        <family val="4"/>
        <charset val="134"/>
      </rPr>
      <t>、</t>
    </r>
  </si>
  <si>
    <r>
      <rPr>
        <sz val="24"/>
        <rFont val="方正仿宋_GBK"/>
        <family val="4"/>
        <charset val="134"/>
      </rPr>
      <t>二次结构施工完成，抹灰工程完成</t>
    </r>
    <r>
      <rPr>
        <sz val="24"/>
        <rFont val="Times New Roman"/>
        <family val="1"/>
      </rPr>
      <t>40%</t>
    </r>
    <r>
      <rPr>
        <sz val="24"/>
        <rFont val="方正仿宋_GBK"/>
        <family val="4"/>
        <charset val="134"/>
      </rPr>
      <t>，安装消防施工</t>
    </r>
  </si>
  <si>
    <r>
      <rPr>
        <sz val="24"/>
        <rFont val="方正仿宋_GBK"/>
        <family val="4"/>
        <charset val="134"/>
      </rPr>
      <t>内墙抹灰施工完成，室内腻子涂料完成</t>
    </r>
    <r>
      <rPr>
        <sz val="24"/>
        <rFont val="Times New Roman"/>
        <family val="1"/>
      </rPr>
      <t>40%</t>
    </r>
    <r>
      <rPr>
        <sz val="24"/>
        <rFont val="方正仿宋_GBK"/>
        <family val="4"/>
        <charset val="134"/>
      </rPr>
      <t>，防水工程施工完成</t>
    </r>
    <r>
      <rPr>
        <sz val="24"/>
        <rFont val="Times New Roman"/>
        <family val="1"/>
      </rPr>
      <t>40%</t>
    </r>
  </si>
  <si>
    <r>
      <rPr>
        <sz val="24"/>
        <rFont val="方正仿宋_GBK"/>
        <family val="4"/>
        <charset val="134"/>
      </rPr>
      <t>地坪工程施工完成、涂料工程、门窗工程施工完成</t>
    </r>
  </si>
  <si>
    <r>
      <rPr>
        <sz val="24"/>
        <rFont val="方正仿宋_GBK"/>
        <family val="4"/>
        <charset val="134"/>
      </rPr>
      <t>安装消防、精装修工程、室外管网及附属工程</t>
    </r>
  </si>
  <si>
    <r>
      <rPr>
        <sz val="24"/>
        <rFont val="方正仿宋_GBK"/>
        <family val="4"/>
        <charset val="134"/>
      </rPr>
      <t>安装消防、室外管网及附属工程、景观绿化工程</t>
    </r>
  </si>
  <si>
    <r>
      <rPr>
        <sz val="24"/>
        <rFont val="方正仿宋_GBK"/>
        <family val="4"/>
        <charset val="134"/>
      </rPr>
      <t>国网重庆奉节供电公司生产运检综合用房</t>
    </r>
  </si>
  <si>
    <r>
      <rPr>
        <sz val="24"/>
        <rFont val="方正仿宋_GBK"/>
        <family val="4"/>
        <charset val="134"/>
      </rPr>
      <t>国网奉节供电公司</t>
    </r>
  </si>
  <si>
    <r>
      <rPr>
        <sz val="24"/>
        <rFont val="方正仿宋_GBK"/>
        <family val="4"/>
        <charset val="134"/>
      </rPr>
      <t>建设规模</t>
    </r>
    <r>
      <rPr>
        <sz val="24"/>
        <rFont val="Times New Roman"/>
        <family val="1"/>
      </rPr>
      <t>12499.14</t>
    </r>
    <r>
      <rPr>
        <sz val="24"/>
        <rFont val="方正仿宋_GBK"/>
        <family val="4"/>
        <charset val="134"/>
      </rPr>
      <t>平方米，地上</t>
    </r>
    <r>
      <rPr>
        <sz val="24"/>
        <rFont val="Times New Roman"/>
        <family val="1"/>
      </rPr>
      <t>9</t>
    </r>
    <r>
      <rPr>
        <sz val="24"/>
        <rFont val="方正仿宋_GBK"/>
        <family val="4"/>
        <charset val="134"/>
      </rPr>
      <t>层地下</t>
    </r>
    <r>
      <rPr>
        <sz val="24"/>
        <rFont val="Times New Roman"/>
        <family val="1"/>
      </rPr>
      <t>1</t>
    </r>
    <r>
      <rPr>
        <sz val="24"/>
        <rFont val="方正仿宋_GBK"/>
        <family val="4"/>
        <charset val="134"/>
      </rPr>
      <t>层，框架结构。</t>
    </r>
  </si>
  <si>
    <r>
      <rPr>
        <sz val="24"/>
        <rFont val="方正仿宋_GBK"/>
        <family val="4"/>
        <charset val="134"/>
      </rPr>
      <t>完成工程量的</t>
    </r>
    <r>
      <rPr>
        <sz val="24"/>
        <rFont val="Times New Roman"/>
        <family val="1"/>
      </rPr>
      <t>10%</t>
    </r>
  </si>
  <si>
    <r>
      <rPr>
        <sz val="24"/>
        <rFont val="方正仿宋_GBK"/>
        <family val="4"/>
        <charset val="134"/>
      </rPr>
      <t>完成工程量的</t>
    </r>
    <r>
      <rPr>
        <sz val="24"/>
        <rFont val="Times New Roman"/>
        <family val="1"/>
      </rPr>
      <t>13%</t>
    </r>
  </si>
  <si>
    <r>
      <rPr>
        <sz val="24"/>
        <rFont val="方正仿宋_GBK"/>
        <family val="4"/>
        <charset val="134"/>
      </rPr>
      <t>完成工程量的</t>
    </r>
    <r>
      <rPr>
        <sz val="24"/>
        <rFont val="Times New Roman"/>
        <family val="1"/>
      </rPr>
      <t>18%</t>
    </r>
  </si>
  <si>
    <r>
      <rPr>
        <sz val="24"/>
        <rFont val="方正仿宋_GBK"/>
        <family val="4"/>
        <charset val="134"/>
      </rPr>
      <t>完成工程量的</t>
    </r>
    <r>
      <rPr>
        <sz val="24"/>
        <rFont val="Times New Roman"/>
        <family val="1"/>
      </rPr>
      <t>25%</t>
    </r>
  </si>
  <si>
    <r>
      <rPr>
        <sz val="24"/>
        <rFont val="方正仿宋_GBK"/>
        <family val="4"/>
        <charset val="134"/>
      </rPr>
      <t>完成工程量的</t>
    </r>
    <r>
      <rPr>
        <sz val="24"/>
        <rFont val="Times New Roman"/>
        <family val="1"/>
      </rPr>
      <t>35%</t>
    </r>
  </si>
  <si>
    <r>
      <rPr>
        <sz val="24"/>
        <rFont val="方正仿宋_GBK"/>
        <family val="4"/>
        <charset val="134"/>
      </rPr>
      <t>完成工程量的</t>
    </r>
    <r>
      <rPr>
        <sz val="24"/>
        <rFont val="Times New Roman"/>
        <family val="1"/>
      </rPr>
      <t>40%</t>
    </r>
  </si>
  <si>
    <r>
      <rPr>
        <sz val="24"/>
        <rFont val="方正仿宋_GBK"/>
        <family val="4"/>
        <charset val="134"/>
      </rPr>
      <t>完成工程量的</t>
    </r>
    <r>
      <rPr>
        <sz val="24"/>
        <rFont val="Times New Roman"/>
        <family val="1"/>
      </rPr>
      <t>55%</t>
    </r>
  </si>
  <si>
    <r>
      <rPr>
        <sz val="24"/>
        <rFont val="方正仿宋_GBK"/>
        <family val="4"/>
        <charset val="134"/>
      </rPr>
      <t>完成工程量的</t>
    </r>
    <r>
      <rPr>
        <sz val="24"/>
        <rFont val="Times New Roman"/>
        <family val="1"/>
      </rPr>
      <t>60%</t>
    </r>
  </si>
  <si>
    <r>
      <rPr>
        <sz val="24"/>
        <rFont val="方正仿宋_GBK"/>
        <family val="4"/>
        <charset val="134"/>
      </rPr>
      <t>完成工程量的</t>
    </r>
    <r>
      <rPr>
        <sz val="24"/>
        <rFont val="Times New Roman"/>
        <family val="1"/>
      </rPr>
      <t>70%</t>
    </r>
  </si>
  <si>
    <r>
      <rPr>
        <sz val="24"/>
        <rFont val="方正仿宋_GBK"/>
        <family val="4"/>
        <charset val="134"/>
      </rPr>
      <t>完成工程量的</t>
    </r>
    <r>
      <rPr>
        <sz val="24"/>
        <rFont val="Times New Roman"/>
        <family val="1"/>
      </rPr>
      <t>75%</t>
    </r>
  </si>
  <si>
    <r>
      <rPr>
        <sz val="24"/>
        <rFont val="方正仿宋_GBK"/>
        <family val="4"/>
        <charset val="134"/>
      </rPr>
      <t>完成工程量的</t>
    </r>
    <r>
      <rPr>
        <sz val="24"/>
        <rFont val="Times New Roman"/>
        <family val="1"/>
      </rPr>
      <t>85%</t>
    </r>
  </si>
  <si>
    <r>
      <rPr>
        <sz val="24"/>
        <rFont val="方正仿宋_GBK"/>
        <family val="4"/>
        <charset val="134"/>
      </rPr>
      <t>重庆奉节金凤山风电场扩建（望天坪）</t>
    </r>
    <r>
      <rPr>
        <sz val="24"/>
        <rFont val="Times New Roman"/>
        <family val="1"/>
      </rPr>
      <t>110kV</t>
    </r>
    <r>
      <rPr>
        <sz val="24"/>
        <rFont val="方正仿宋_GBK"/>
        <family val="4"/>
        <charset val="134"/>
      </rPr>
      <t>送出工程</t>
    </r>
  </si>
  <si>
    <r>
      <rPr>
        <sz val="24"/>
        <rFont val="方正仿宋_GBK"/>
        <family val="4"/>
        <charset val="134"/>
      </rPr>
      <t>铁甲</t>
    </r>
    <r>
      <rPr>
        <sz val="24"/>
        <rFont val="Times New Roman"/>
        <family val="1"/>
      </rPr>
      <t>220kV</t>
    </r>
    <r>
      <rPr>
        <sz val="24"/>
        <rFont val="方正仿宋_GBK"/>
        <family val="4"/>
        <charset val="134"/>
      </rPr>
      <t>变电站</t>
    </r>
    <r>
      <rPr>
        <sz val="24"/>
        <rFont val="Times New Roman"/>
        <family val="1"/>
      </rPr>
      <t>110kV</t>
    </r>
    <r>
      <rPr>
        <sz val="24"/>
        <rFont val="方正仿宋_GBK"/>
        <family val="4"/>
        <charset val="134"/>
      </rPr>
      <t>扩建工程，望天坪升压站</t>
    </r>
    <r>
      <rPr>
        <sz val="24"/>
        <rFont val="Times New Roman"/>
        <family val="1"/>
      </rPr>
      <t>-</t>
    </r>
    <r>
      <rPr>
        <sz val="24"/>
        <rFont val="方正仿宋_GBK"/>
        <family val="4"/>
        <charset val="134"/>
      </rPr>
      <t>铁甲</t>
    </r>
    <r>
      <rPr>
        <sz val="24"/>
        <rFont val="Times New Roman"/>
        <family val="1"/>
      </rPr>
      <t>110kV</t>
    </r>
    <r>
      <rPr>
        <sz val="24"/>
        <rFont val="方正仿宋_GBK"/>
        <family val="4"/>
        <charset val="134"/>
      </rPr>
      <t>线路工程。</t>
    </r>
  </si>
  <si>
    <r>
      <rPr>
        <sz val="24"/>
        <rFont val="方正仿宋_GBK"/>
        <family val="4"/>
        <charset val="134"/>
      </rPr>
      <t>完成工程量的</t>
    </r>
    <r>
      <rPr>
        <sz val="24"/>
        <rFont val="Times New Roman"/>
        <family val="1"/>
      </rPr>
      <t>5%</t>
    </r>
  </si>
  <si>
    <r>
      <rPr>
        <sz val="24"/>
        <rFont val="方正仿宋_GBK"/>
        <family val="4"/>
        <charset val="134"/>
      </rPr>
      <t>完成工程量的</t>
    </r>
    <r>
      <rPr>
        <sz val="24"/>
        <rFont val="Times New Roman"/>
        <family val="1"/>
      </rPr>
      <t>30%</t>
    </r>
  </si>
  <si>
    <r>
      <rPr>
        <sz val="24"/>
        <rFont val="方正仿宋_GBK"/>
        <family val="4"/>
        <charset val="134"/>
      </rPr>
      <t>完成工程量的</t>
    </r>
    <r>
      <rPr>
        <sz val="24"/>
        <rFont val="Times New Roman"/>
        <family val="1"/>
      </rPr>
      <t>50%</t>
    </r>
  </si>
  <si>
    <r>
      <rPr>
        <sz val="24"/>
        <rFont val="方正仿宋_GBK"/>
        <family val="4"/>
        <charset val="134"/>
      </rPr>
      <t>完成工程量的</t>
    </r>
    <r>
      <rPr>
        <sz val="24"/>
        <rFont val="Times New Roman"/>
        <family val="1"/>
      </rPr>
      <t>90%</t>
    </r>
  </si>
  <si>
    <r>
      <rPr>
        <sz val="24"/>
        <rFont val="方正黑体_GBK"/>
        <family val="4"/>
        <charset val="134"/>
      </rPr>
      <t>八、县住房城乡建委（</t>
    </r>
    <r>
      <rPr>
        <sz val="24"/>
        <rFont val="Times New Roman"/>
        <family val="1"/>
      </rPr>
      <t>23</t>
    </r>
    <r>
      <rPr>
        <sz val="24"/>
        <rFont val="方正黑体_GBK"/>
        <family val="4"/>
        <charset val="134"/>
      </rPr>
      <t>个）</t>
    </r>
  </si>
  <si>
    <r>
      <rPr>
        <sz val="24"/>
        <rFont val="方正仿宋_GBK"/>
        <family val="4"/>
        <charset val="134"/>
      </rPr>
      <t>奉节县</t>
    </r>
    <r>
      <rPr>
        <sz val="24"/>
        <rFont val="Times New Roman"/>
        <family val="1"/>
      </rPr>
      <t>2024</t>
    </r>
    <r>
      <rPr>
        <sz val="24"/>
        <rFont val="方正仿宋_GBK"/>
        <family val="4"/>
        <charset val="134"/>
      </rPr>
      <t>年度高切坡维护项目（奉节县城诗城广场高挡墙应急抢险加固维修工程）</t>
    </r>
  </si>
  <si>
    <r>
      <rPr>
        <sz val="24"/>
        <rFont val="方正仿宋_GBK"/>
        <family val="4"/>
        <charset val="134"/>
      </rPr>
      <t>县城市市政设施管理所</t>
    </r>
  </si>
  <si>
    <r>
      <rPr>
        <sz val="24"/>
        <rFont val="方正仿宋_GBK"/>
        <family val="4"/>
        <charset val="134"/>
      </rPr>
      <t>县住房城乡建委</t>
    </r>
  </si>
  <si>
    <r>
      <rPr>
        <sz val="24"/>
        <rFont val="方正仿宋_GBK"/>
        <family val="4"/>
        <charset val="134"/>
      </rPr>
      <t>邹远江</t>
    </r>
  </si>
  <si>
    <r>
      <rPr>
        <sz val="24"/>
        <rFont val="方正仿宋_GBK"/>
        <family val="4"/>
        <charset val="134"/>
      </rPr>
      <t>鱼复街道</t>
    </r>
  </si>
  <si>
    <r>
      <rPr>
        <sz val="24"/>
        <rFont val="方正仿宋_GBK"/>
        <family val="4"/>
        <charset val="134"/>
      </rPr>
      <t>主要包括挡墙加固、道路整治、管网铺设、框格梁修复、岩壁网喷封闭等。</t>
    </r>
  </si>
  <si>
    <r>
      <rPr>
        <sz val="24"/>
        <rFont val="方正仿宋_GBK"/>
        <family val="4"/>
        <charset val="134"/>
      </rPr>
      <t>完成档墙部分施工</t>
    </r>
  </si>
  <si>
    <r>
      <rPr>
        <sz val="24"/>
        <rFont val="方正仿宋_GBK"/>
        <family val="4"/>
        <charset val="134"/>
      </rPr>
      <t>完成边坡部分</t>
    </r>
  </si>
  <si>
    <r>
      <rPr>
        <sz val="24"/>
        <rFont val="方正仿宋_GBK"/>
        <family val="4"/>
        <charset val="134"/>
      </rPr>
      <t>完成档墙栏杆</t>
    </r>
  </si>
  <si>
    <r>
      <rPr>
        <sz val="24"/>
        <rFont val="方正仿宋_GBK"/>
        <family val="4"/>
        <charset val="134"/>
      </rPr>
      <t>完成道路开挖及管道埋设</t>
    </r>
  </si>
  <si>
    <r>
      <rPr>
        <sz val="24"/>
        <rFont val="方正仿宋_GBK"/>
        <family val="4"/>
        <charset val="134"/>
      </rPr>
      <t>奉节县长江大保护</t>
    </r>
    <r>
      <rPr>
        <sz val="24"/>
        <rFont val="Times New Roman"/>
        <family val="1"/>
      </rPr>
      <t>PPP</t>
    </r>
    <r>
      <rPr>
        <sz val="24"/>
        <rFont val="方正仿宋_GBK"/>
        <family val="4"/>
        <charset val="134"/>
      </rPr>
      <t>项目</t>
    </r>
  </si>
  <si>
    <r>
      <rPr>
        <sz val="24"/>
        <rFont val="方正仿宋_GBK"/>
        <family val="4"/>
        <charset val="134"/>
      </rPr>
      <t>中交一公局重庆奉节有限公司</t>
    </r>
  </si>
  <si>
    <r>
      <rPr>
        <sz val="24"/>
        <rFont val="方正仿宋_GBK"/>
        <family val="4"/>
        <charset val="134"/>
      </rPr>
      <t>相关乡镇（街道）</t>
    </r>
  </si>
  <si>
    <r>
      <rPr>
        <sz val="24"/>
        <rFont val="方正仿宋_GBK"/>
        <family val="4"/>
        <charset val="134"/>
      </rPr>
      <t>完成奉节县朱衣河东段治理工程（观音岩至麻林段）等</t>
    </r>
    <r>
      <rPr>
        <sz val="24"/>
        <rFont val="Times New Roman"/>
        <family val="1"/>
      </rPr>
      <t>9</t>
    </r>
    <r>
      <rPr>
        <sz val="24"/>
        <rFont val="方正仿宋_GBK"/>
        <family val="4"/>
        <charset val="134"/>
      </rPr>
      <t>个子项、共</t>
    </r>
    <r>
      <rPr>
        <sz val="24"/>
        <rFont val="Times New Roman"/>
        <family val="1"/>
      </rPr>
      <t>44</t>
    </r>
    <r>
      <rPr>
        <sz val="24"/>
        <rFont val="方正仿宋_GBK"/>
        <family val="4"/>
        <charset val="134"/>
      </rPr>
      <t>个小项目。</t>
    </r>
  </si>
  <si>
    <r>
      <rPr>
        <sz val="24"/>
        <rFont val="方正仿宋_GBK"/>
        <family val="4"/>
        <charset val="134"/>
      </rPr>
      <t>完成工程总量</t>
    </r>
    <r>
      <rPr>
        <sz val="24"/>
        <rFont val="Times New Roman"/>
        <family val="1"/>
      </rPr>
      <t>90%</t>
    </r>
  </si>
  <si>
    <r>
      <rPr>
        <sz val="24"/>
        <rFont val="方正仿宋_GBK"/>
        <family val="4"/>
        <charset val="134"/>
      </rPr>
      <t>完成总进度</t>
    </r>
    <r>
      <rPr>
        <sz val="24"/>
        <rFont val="Times New Roman"/>
        <family val="1"/>
      </rPr>
      <t>65%</t>
    </r>
  </si>
  <si>
    <r>
      <rPr>
        <sz val="24"/>
        <rFont val="方正仿宋_GBK"/>
        <family val="4"/>
        <charset val="134"/>
      </rPr>
      <t>完成总进度</t>
    </r>
    <r>
      <rPr>
        <sz val="24"/>
        <rFont val="Times New Roman"/>
        <family val="1"/>
      </rPr>
      <t>66%</t>
    </r>
  </si>
  <si>
    <r>
      <rPr>
        <sz val="24"/>
        <rFont val="方正仿宋_GBK"/>
        <family val="4"/>
        <charset val="134"/>
      </rPr>
      <t>完成总进度</t>
    </r>
    <r>
      <rPr>
        <sz val="24"/>
        <rFont val="Times New Roman"/>
        <family val="1"/>
      </rPr>
      <t>73%</t>
    </r>
  </si>
  <si>
    <r>
      <rPr>
        <sz val="24"/>
        <rFont val="方正仿宋_GBK"/>
        <family val="4"/>
        <charset val="134"/>
      </rPr>
      <t>完成总进度</t>
    </r>
    <r>
      <rPr>
        <sz val="24"/>
        <rFont val="Times New Roman"/>
        <family val="1"/>
      </rPr>
      <t>75%</t>
    </r>
  </si>
  <si>
    <r>
      <rPr>
        <sz val="24"/>
        <rFont val="方正仿宋_GBK"/>
        <family val="4"/>
        <charset val="134"/>
      </rPr>
      <t>完成总进度</t>
    </r>
    <r>
      <rPr>
        <sz val="24"/>
        <rFont val="Times New Roman"/>
        <family val="1"/>
      </rPr>
      <t>77%</t>
    </r>
  </si>
  <si>
    <r>
      <rPr>
        <sz val="24"/>
        <rFont val="方正仿宋_GBK"/>
        <family val="4"/>
        <charset val="134"/>
      </rPr>
      <t>完成总进度</t>
    </r>
    <r>
      <rPr>
        <sz val="24"/>
        <rFont val="Times New Roman"/>
        <family val="1"/>
      </rPr>
      <t>79%</t>
    </r>
  </si>
  <si>
    <r>
      <rPr>
        <sz val="24"/>
        <rFont val="方正仿宋_GBK"/>
        <family val="4"/>
        <charset val="134"/>
      </rPr>
      <t>完成总进度</t>
    </r>
    <r>
      <rPr>
        <sz val="24"/>
        <rFont val="Times New Roman"/>
        <family val="1"/>
      </rPr>
      <t>81%</t>
    </r>
  </si>
  <si>
    <r>
      <rPr>
        <sz val="24"/>
        <rFont val="方正仿宋_GBK"/>
        <family val="4"/>
        <charset val="134"/>
      </rPr>
      <t>完成总进度</t>
    </r>
    <r>
      <rPr>
        <sz val="24"/>
        <rFont val="Times New Roman"/>
        <family val="1"/>
      </rPr>
      <t>83%</t>
    </r>
  </si>
  <si>
    <r>
      <rPr>
        <sz val="24"/>
        <rFont val="方正仿宋_GBK"/>
        <family val="4"/>
        <charset val="134"/>
      </rPr>
      <t>完成总进度</t>
    </r>
    <r>
      <rPr>
        <sz val="24"/>
        <rFont val="Times New Roman"/>
        <family val="1"/>
      </rPr>
      <t>85%</t>
    </r>
  </si>
  <si>
    <r>
      <rPr>
        <sz val="24"/>
        <rFont val="方正仿宋_GBK"/>
        <family val="4"/>
        <charset val="134"/>
      </rPr>
      <t>完成总进度</t>
    </r>
    <r>
      <rPr>
        <sz val="24"/>
        <rFont val="Times New Roman"/>
        <family val="1"/>
      </rPr>
      <t>87%</t>
    </r>
  </si>
  <si>
    <r>
      <rPr>
        <sz val="24"/>
        <rFont val="方正仿宋_GBK"/>
        <family val="4"/>
        <charset val="134"/>
      </rPr>
      <t>完成总进度</t>
    </r>
    <r>
      <rPr>
        <sz val="24"/>
        <rFont val="Times New Roman"/>
        <family val="1"/>
      </rPr>
      <t>88%</t>
    </r>
  </si>
  <si>
    <r>
      <rPr>
        <sz val="24"/>
        <rFont val="方正仿宋_GBK"/>
        <family val="4"/>
        <charset val="134"/>
      </rPr>
      <t>完成总进度</t>
    </r>
    <r>
      <rPr>
        <sz val="24"/>
        <rFont val="Times New Roman"/>
        <family val="1"/>
      </rPr>
      <t>90%</t>
    </r>
  </si>
  <si>
    <r>
      <rPr>
        <sz val="24"/>
        <rFont val="方正仿宋_GBK"/>
        <family val="4"/>
        <charset val="134"/>
      </rPr>
      <t>奉节县夔州街道清水片区老旧小区配套基础设施改造项目</t>
    </r>
  </si>
  <si>
    <r>
      <rPr>
        <sz val="24"/>
        <rFont val="方正仿宋_GBK"/>
        <family val="4"/>
        <charset val="134"/>
      </rPr>
      <t>重庆奉节城市建设有限公司</t>
    </r>
  </si>
  <si>
    <r>
      <rPr>
        <sz val="24"/>
        <rFont val="方正仿宋_GBK"/>
        <family val="4"/>
        <charset val="134"/>
      </rPr>
      <t>主要包括管网改造、车行道改造、人行道改造、院坝平整等。</t>
    </r>
  </si>
  <si>
    <r>
      <rPr>
        <sz val="24"/>
        <rFont val="方正仿宋_GBK"/>
        <family val="4"/>
        <charset val="134"/>
      </rPr>
      <t>完成总进度</t>
    </r>
    <r>
      <rPr>
        <sz val="24"/>
        <rFont val="Times New Roman"/>
        <family val="1"/>
      </rPr>
      <t>40%</t>
    </r>
  </si>
  <si>
    <r>
      <rPr>
        <sz val="24"/>
        <rFont val="方正仿宋_GBK"/>
        <family val="4"/>
        <charset val="134"/>
      </rPr>
      <t>完成总进度</t>
    </r>
    <r>
      <rPr>
        <sz val="24"/>
        <rFont val="Times New Roman"/>
        <family val="1"/>
      </rPr>
      <t>50%</t>
    </r>
  </si>
  <si>
    <r>
      <rPr>
        <sz val="24"/>
        <rFont val="方正仿宋_GBK"/>
        <family val="4"/>
        <charset val="134"/>
      </rPr>
      <t>完成总进度</t>
    </r>
    <r>
      <rPr>
        <sz val="24"/>
        <rFont val="Times New Roman"/>
        <family val="1"/>
      </rPr>
      <t>60%</t>
    </r>
  </si>
  <si>
    <r>
      <rPr>
        <sz val="24"/>
        <rFont val="方正仿宋_GBK"/>
        <family val="4"/>
        <charset val="134"/>
      </rPr>
      <t>完成总进度</t>
    </r>
    <r>
      <rPr>
        <sz val="24"/>
        <rFont val="Times New Roman"/>
        <family val="1"/>
      </rPr>
      <t>70%</t>
    </r>
  </si>
  <si>
    <r>
      <rPr>
        <sz val="24"/>
        <rFont val="方正仿宋_GBK"/>
        <family val="4"/>
        <charset val="134"/>
      </rPr>
      <t>完成总进度</t>
    </r>
    <r>
      <rPr>
        <sz val="24"/>
        <rFont val="Times New Roman"/>
        <family val="1"/>
      </rPr>
      <t>80%</t>
    </r>
  </si>
  <si>
    <r>
      <rPr>
        <sz val="24"/>
        <rFont val="方正仿宋_GBK"/>
        <family val="4"/>
        <charset val="134"/>
      </rPr>
      <t>已落实中央预算内资金</t>
    </r>
  </si>
  <si>
    <r>
      <rPr>
        <sz val="24"/>
        <rFont val="方正仿宋_GBK"/>
        <family val="4"/>
        <charset val="134"/>
      </rPr>
      <t>奉节县永安街道大梯道片区老旧小区配套基础设施改造项目</t>
    </r>
  </si>
  <si>
    <r>
      <rPr>
        <sz val="24"/>
        <rFont val="方正仿宋_GBK"/>
        <family val="4"/>
        <charset val="134"/>
      </rPr>
      <t>永安街道</t>
    </r>
  </si>
  <si>
    <r>
      <rPr>
        <sz val="24"/>
        <rFont val="方正仿宋_GBK"/>
        <family val="4"/>
        <charset val="134"/>
      </rPr>
      <t>奉节县永安街道江陵片区老旧小区配套基础设施改造项目</t>
    </r>
  </si>
  <si>
    <r>
      <rPr>
        <sz val="24"/>
        <rFont val="方正仿宋_GBK"/>
        <family val="4"/>
        <charset val="134"/>
      </rPr>
      <t>奉节县永安街道明月、人和片区老旧小区配套基础设施改造项目</t>
    </r>
  </si>
  <si>
    <r>
      <rPr>
        <sz val="24"/>
        <rFont val="方正仿宋_GBK"/>
        <family val="4"/>
        <charset val="134"/>
      </rPr>
      <t>完成总进度</t>
    </r>
    <r>
      <rPr>
        <sz val="24"/>
        <rFont val="Times New Roman"/>
        <family val="1"/>
      </rPr>
      <t>30%</t>
    </r>
  </si>
  <si>
    <r>
      <rPr>
        <sz val="24"/>
        <rFont val="方正仿宋_GBK"/>
        <family val="4"/>
        <charset val="134"/>
      </rPr>
      <t>奉节县永安街道香山、羽声、滨河、诗城路片区老旧小区配套基础设施改造项目</t>
    </r>
  </si>
  <si>
    <r>
      <rPr>
        <sz val="24"/>
        <rFont val="方正仿宋_GBK"/>
        <family val="4"/>
        <charset val="134"/>
      </rPr>
      <t>奉节县永安街道竹枝、朝阳片区老旧小区配套基础设施改造项目</t>
    </r>
  </si>
  <si>
    <r>
      <rPr>
        <sz val="24"/>
        <rFont val="方正仿宋_GBK"/>
        <family val="4"/>
        <charset val="134"/>
      </rPr>
      <t>奉节县鱼复街道步云片区老旧小区配套基础设施改造项目</t>
    </r>
  </si>
  <si>
    <r>
      <rPr>
        <sz val="24"/>
        <rFont val="方正仿宋_GBK"/>
        <family val="4"/>
        <charset val="134"/>
      </rPr>
      <t>奉节县鱼复街道城东沿江片区老旧小区配套基础设施改造项目</t>
    </r>
  </si>
  <si>
    <r>
      <rPr>
        <sz val="24"/>
        <rFont val="方正仿宋_GBK"/>
        <family val="4"/>
        <charset val="134"/>
      </rPr>
      <t>奉节县鱼复街道明良片区老旧小区配套基础设施改造项目</t>
    </r>
  </si>
  <si>
    <r>
      <rPr>
        <sz val="24"/>
        <rFont val="方正仿宋_GBK"/>
        <family val="4"/>
        <charset val="134"/>
      </rPr>
      <t>奉节县夔门街道宝塔坪片区老旧小区配套基础设施改造项目</t>
    </r>
  </si>
  <si>
    <r>
      <rPr>
        <sz val="24"/>
        <rFont val="方正仿宋_GBK"/>
        <family val="4"/>
        <charset val="134"/>
      </rPr>
      <t>奉节县鱼复街道城市排水防涝设施建设项目</t>
    </r>
  </si>
  <si>
    <r>
      <rPr>
        <sz val="24"/>
        <rFont val="方正仿宋_GBK"/>
        <family val="4"/>
        <charset val="134"/>
      </rPr>
      <t>奉节县城镇排水管理事务中心</t>
    </r>
  </si>
  <si>
    <r>
      <rPr>
        <sz val="24"/>
        <rFont val="方正仿宋_GBK"/>
        <family val="4"/>
        <charset val="134"/>
      </rPr>
      <t>建设雨水管网</t>
    </r>
    <r>
      <rPr>
        <sz val="24"/>
        <rFont val="Times New Roman"/>
        <family val="1"/>
      </rPr>
      <t>10000m</t>
    </r>
    <r>
      <rPr>
        <sz val="24"/>
        <rFont val="方正仿宋_GBK"/>
        <family val="4"/>
        <charset val="134"/>
      </rPr>
      <t>。</t>
    </r>
  </si>
  <si>
    <r>
      <rPr>
        <sz val="24"/>
        <rFont val="方正仿宋_GBK"/>
        <family val="4"/>
        <charset val="134"/>
      </rPr>
      <t>已落实增发国债资金</t>
    </r>
  </si>
  <si>
    <r>
      <rPr>
        <sz val="24"/>
        <rFont val="方正仿宋_GBK"/>
        <family val="4"/>
        <charset val="134"/>
      </rPr>
      <t>奉节县夔门街道城市排水防涝设施建设项目</t>
    </r>
  </si>
  <si>
    <r>
      <rPr>
        <sz val="24"/>
        <rFont val="方正仿宋_GBK"/>
        <family val="4"/>
        <charset val="134"/>
      </rPr>
      <t>建设雨水管网</t>
    </r>
    <r>
      <rPr>
        <sz val="24"/>
        <rFont val="Times New Roman"/>
        <family val="1"/>
      </rPr>
      <t>5300m</t>
    </r>
    <r>
      <rPr>
        <sz val="24"/>
        <rFont val="方正仿宋_GBK"/>
        <family val="4"/>
        <charset val="134"/>
      </rPr>
      <t>、</t>
    </r>
    <r>
      <rPr>
        <sz val="24"/>
        <rFont val="Times New Roman"/>
        <family val="1"/>
      </rPr>
      <t>2.0×2.6m</t>
    </r>
    <r>
      <rPr>
        <sz val="24"/>
        <rFont val="方正仿宋_GBK"/>
        <family val="4"/>
        <charset val="134"/>
      </rPr>
      <t>的箱涵</t>
    </r>
    <r>
      <rPr>
        <sz val="24"/>
        <rFont val="Times New Roman"/>
        <family val="1"/>
      </rPr>
      <t>198m</t>
    </r>
    <r>
      <rPr>
        <sz val="24"/>
        <rFont val="方正仿宋_GBK"/>
        <family val="4"/>
        <charset val="134"/>
      </rPr>
      <t>、</t>
    </r>
    <r>
      <rPr>
        <sz val="24"/>
        <rFont val="Times New Roman"/>
        <family val="1"/>
      </rPr>
      <t>2.5×3.0m</t>
    </r>
    <r>
      <rPr>
        <sz val="24"/>
        <rFont val="方正仿宋_GBK"/>
        <family val="4"/>
        <charset val="134"/>
      </rPr>
      <t>的箱涵</t>
    </r>
    <r>
      <rPr>
        <sz val="24"/>
        <rFont val="Times New Roman"/>
        <family val="1"/>
      </rPr>
      <t>168m</t>
    </r>
    <r>
      <rPr>
        <sz val="24"/>
        <rFont val="方正仿宋_GBK"/>
        <family val="4"/>
        <charset val="134"/>
      </rPr>
      <t>、</t>
    </r>
    <r>
      <rPr>
        <sz val="24"/>
        <rFont val="Times New Roman"/>
        <family val="1"/>
      </rPr>
      <t>1.5×2.0m</t>
    </r>
    <r>
      <rPr>
        <sz val="24"/>
        <rFont val="方正仿宋_GBK"/>
        <family val="4"/>
        <charset val="134"/>
      </rPr>
      <t>的箱涵</t>
    </r>
    <r>
      <rPr>
        <sz val="24"/>
        <rFont val="Times New Roman"/>
        <family val="1"/>
      </rPr>
      <t>137m</t>
    </r>
    <r>
      <rPr>
        <sz val="24"/>
        <rFont val="方正仿宋_GBK"/>
        <family val="4"/>
        <charset val="134"/>
      </rPr>
      <t>等。</t>
    </r>
  </si>
  <si>
    <r>
      <rPr>
        <sz val="24"/>
        <rFont val="方正仿宋_GBK"/>
        <family val="4"/>
        <charset val="134"/>
      </rPr>
      <t>奉节县永乐镇幺店片区老旧小区配套基础设施改造项目</t>
    </r>
  </si>
  <si>
    <r>
      <rPr>
        <sz val="24"/>
        <rFont val="方正仿宋_GBK"/>
        <family val="4"/>
        <charset val="134"/>
      </rPr>
      <t>包括改造道路、排水、供水、供电、绿化、照明、消防、垃圾收储等基础设施，安防设施、无障碍停车场、便民、文化体育等公共服务设施。</t>
    </r>
  </si>
  <si>
    <r>
      <rPr>
        <sz val="24"/>
        <rFont val="方正仿宋_GBK"/>
        <family val="4"/>
        <charset val="134"/>
      </rPr>
      <t>完成总投资的</t>
    </r>
    <r>
      <rPr>
        <sz val="24"/>
        <rFont val="Times New Roman"/>
        <family val="1"/>
      </rPr>
      <t>10%</t>
    </r>
  </si>
  <si>
    <r>
      <rPr>
        <sz val="24"/>
        <rFont val="方正仿宋_GBK"/>
        <family val="4"/>
        <charset val="134"/>
      </rPr>
      <t>完成总投资的</t>
    </r>
    <r>
      <rPr>
        <sz val="24"/>
        <rFont val="Times New Roman"/>
        <family val="1"/>
      </rPr>
      <t>20%</t>
    </r>
  </si>
  <si>
    <r>
      <rPr>
        <sz val="24"/>
        <rFont val="方正仿宋_GBK"/>
        <family val="4"/>
        <charset val="134"/>
      </rPr>
      <t>完成总投资的</t>
    </r>
    <r>
      <rPr>
        <sz val="24"/>
        <rFont val="Times New Roman"/>
        <family val="1"/>
      </rPr>
      <t>30%</t>
    </r>
  </si>
  <si>
    <r>
      <rPr>
        <sz val="24"/>
        <rFont val="方正仿宋_GBK"/>
        <family val="4"/>
        <charset val="134"/>
      </rPr>
      <t>完成总投资的</t>
    </r>
    <r>
      <rPr>
        <sz val="24"/>
        <rFont val="Times New Roman"/>
        <family val="1"/>
      </rPr>
      <t>40%</t>
    </r>
  </si>
  <si>
    <r>
      <rPr>
        <sz val="24"/>
        <rFont val="方正仿宋_GBK"/>
        <family val="4"/>
        <charset val="134"/>
      </rPr>
      <t>完成总投资的</t>
    </r>
    <r>
      <rPr>
        <sz val="24"/>
        <rFont val="Times New Roman"/>
        <family val="1"/>
      </rPr>
      <t>50%</t>
    </r>
  </si>
  <si>
    <r>
      <rPr>
        <sz val="24"/>
        <rFont val="方正仿宋_GBK"/>
        <family val="4"/>
        <charset val="134"/>
      </rPr>
      <t>完成总投资的</t>
    </r>
    <r>
      <rPr>
        <sz val="24"/>
        <rFont val="Times New Roman"/>
        <family val="1"/>
      </rPr>
      <t>60%</t>
    </r>
  </si>
  <si>
    <r>
      <rPr>
        <sz val="24"/>
        <rFont val="方正仿宋_GBK"/>
        <family val="4"/>
        <charset val="134"/>
      </rPr>
      <t>完成总投资的</t>
    </r>
    <r>
      <rPr>
        <sz val="24"/>
        <rFont val="Times New Roman"/>
        <family val="1"/>
      </rPr>
      <t>70%</t>
    </r>
  </si>
  <si>
    <r>
      <rPr>
        <sz val="24"/>
        <rFont val="方正仿宋_GBK"/>
        <family val="4"/>
        <charset val="134"/>
      </rPr>
      <t>完成总投资的</t>
    </r>
    <r>
      <rPr>
        <sz val="24"/>
        <rFont val="Times New Roman"/>
        <family val="1"/>
      </rPr>
      <t>75%</t>
    </r>
  </si>
  <si>
    <r>
      <rPr>
        <sz val="24"/>
        <rFont val="方正仿宋_GBK"/>
        <family val="4"/>
        <charset val="134"/>
      </rPr>
      <t>完成总投资的</t>
    </r>
    <r>
      <rPr>
        <sz val="24"/>
        <rFont val="Times New Roman"/>
        <family val="1"/>
      </rPr>
      <t>80%</t>
    </r>
  </si>
  <si>
    <r>
      <rPr>
        <sz val="24"/>
        <rFont val="方正仿宋_GBK"/>
        <family val="4"/>
        <charset val="134"/>
      </rPr>
      <t>完成总投资的</t>
    </r>
    <r>
      <rPr>
        <sz val="24"/>
        <rFont val="Times New Roman"/>
        <family val="1"/>
      </rPr>
      <t>85%</t>
    </r>
  </si>
  <si>
    <r>
      <rPr>
        <sz val="24"/>
        <rFont val="方正仿宋_GBK"/>
        <family val="4"/>
        <charset val="134"/>
      </rPr>
      <t>完成总投资的</t>
    </r>
    <r>
      <rPr>
        <sz val="24"/>
        <rFont val="Times New Roman"/>
        <family val="1"/>
      </rPr>
      <t>90%</t>
    </r>
  </si>
  <si>
    <r>
      <rPr>
        <sz val="24"/>
        <rFont val="方正仿宋_GBK"/>
        <family val="4"/>
        <charset val="134"/>
      </rPr>
      <t>奉节县永乐镇酒溜片区老旧小区配套基础设施改造项目</t>
    </r>
  </si>
  <si>
    <r>
      <rPr>
        <sz val="24"/>
        <rFont val="方正仿宋_GBK"/>
        <family val="4"/>
        <charset val="134"/>
      </rPr>
      <t>奉节县夔州街道真武片区老旧小区配套基础设施改造项</t>
    </r>
  </si>
  <si>
    <r>
      <rPr>
        <sz val="24"/>
        <rFont val="方正仿宋_GBK"/>
        <family val="4"/>
        <charset val="134"/>
      </rPr>
      <t>涉及</t>
    </r>
    <r>
      <rPr>
        <sz val="24"/>
        <rFont val="Times New Roman"/>
        <family val="1"/>
      </rPr>
      <t>4</t>
    </r>
    <r>
      <rPr>
        <sz val="24"/>
        <rFont val="方正仿宋_GBK"/>
        <family val="4"/>
        <charset val="134"/>
      </rPr>
      <t>个老旧小区、</t>
    </r>
    <r>
      <rPr>
        <sz val="24"/>
        <rFont val="Times New Roman"/>
        <family val="1"/>
      </rPr>
      <t>36</t>
    </r>
    <r>
      <rPr>
        <sz val="24"/>
        <rFont val="方正仿宋_GBK"/>
        <family val="4"/>
        <charset val="134"/>
      </rPr>
      <t>栋、总建筑面积</t>
    </r>
    <r>
      <rPr>
        <sz val="24"/>
        <rFont val="Times New Roman"/>
        <family val="1"/>
      </rPr>
      <t>15.552</t>
    </r>
    <r>
      <rPr>
        <sz val="24"/>
        <rFont val="方正仿宋_GBK"/>
        <family val="4"/>
        <charset val="134"/>
      </rPr>
      <t>万</t>
    </r>
    <r>
      <rPr>
        <sz val="24"/>
        <rFont val="Times New Roman"/>
        <family val="1"/>
      </rPr>
      <t>m</t>
    </r>
    <r>
      <rPr>
        <sz val="24"/>
        <rFont val="方正仿宋_GBK"/>
        <family val="4"/>
        <charset val="134"/>
      </rPr>
      <t>，配套基础设施改造。</t>
    </r>
  </si>
  <si>
    <r>
      <rPr>
        <sz val="24"/>
        <rFont val="方正仿宋_GBK"/>
        <family val="4"/>
        <charset val="134"/>
      </rPr>
      <t>奉节县夔门街道瞿塘峡片区老旧小区配套基础设施改造项目</t>
    </r>
  </si>
  <si>
    <r>
      <rPr>
        <sz val="24"/>
        <rFont val="方正仿宋_GBK"/>
        <family val="4"/>
        <charset val="134"/>
      </rPr>
      <t>涉及</t>
    </r>
    <r>
      <rPr>
        <sz val="24"/>
        <rFont val="Times New Roman"/>
        <family val="1"/>
      </rPr>
      <t>6</t>
    </r>
    <r>
      <rPr>
        <sz val="24"/>
        <rFont val="方正仿宋_GBK"/>
        <family val="4"/>
        <charset val="134"/>
      </rPr>
      <t>个老旧小区、</t>
    </r>
    <r>
      <rPr>
        <sz val="24"/>
        <rFont val="Times New Roman"/>
        <family val="1"/>
      </rPr>
      <t>101</t>
    </r>
    <r>
      <rPr>
        <sz val="24"/>
        <rFont val="方正仿宋_GBK"/>
        <family val="4"/>
        <charset val="134"/>
      </rPr>
      <t>栋、总建筑面积</t>
    </r>
    <r>
      <rPr>
        <sz val="24"/>
        <rFont val="Times New Roman"/>
        <family val="1"/>
      </rPr>
      <t>21.816</t>
    </r>
    <r>
      <rPr>
        <sz val="24"/>
        <rFont val="方正仿宋_GBK"/>
        <family val="4"/>
        <charset val="134"/>
      </rPr>
      <t>万</t>
    </r>
    <r>
      <rPr>
        <sz val="24"/>
        <rFont val="Times New Roman"/>
        <family val="1"/>
      </rPr>
      <t>n</t>
    </r>
    <r>
      <rPr>
        <sz val="24"/>
        <rFont val="方正仿宋_GBK"/>
        <family val="4"/>
        <charset val="134"/>
      </rPr>
      <t>，配套基础设施改造。</t>
    </r>
  </si>
  <si>
    <r>
      <rPr>
        <sz val="24"/>
        <rFont val="方正仿宋_GBK"/>
        <family val="4"/>
        <charset val="134"/>
      </rPr>
      <t>奉节县城东片区城市燃气管道等老化更新改造项目</t>
    </r>
  </si>
  <si>
    <r>
      <rPr>
        <sz val="24"/>
        <rFont val="方正仿宋_GBK"/>
        <family val="4"/>
        <charset val="134"/>
      </rPr>
      <t>鱼复街道</t>
    </r>
    <r>
      <rPr>
        <sz val="24"/>
        <rFont val="Times New Roman"/>
        <family val="1"/>
      </rPr>
      <t xml:space="preserve">
</t>
    </r>
    <r>
      <rPr>
        <sz val="24"/>
        <rFont val="方正仿宋_GBK"/>
        <family val="4"/>
        <charset val="134"/>
      </rPr>
      <t>永安街道</t>
    </r>
  </si>
  <si>
    <r>
      <rPr>
        <sz val="24"/>
        <rFont val="方正仿宋_GBK"/>
        <family val="4"/>
        <charset val="134"/>
      </rPr>
      <t>更换庭院燃气管网</t>
    </r>
    <r>
      <rPr>
        <sz val="24"/>
        <rFont val="Times New Roman"/>
        <family val="1"/>
      </rPr>
      <t>56565.2</t>
    </r>
    <r>
      <rPr>
        <sz val="24"/>
        <rFont val="方正仿宋_GBK"/>
        <family val="4"/>
        <charset val="134"/>
      </rPr>
      <t>米，更换天然气泄漏报警装置、自闭阀智能表、燃气软管</t>
    </r>
    <r>
      <rPr>
        <sz val="24"/>
        <rFont val="Times New Roman"/>
        <family val="1"/>
      </rPr>
      <t>11744</t>
    </r>
    <r>
      <rPr>
        <sz val="24"/>
        <rFont val="方正仿宋_GBK"/>
        <family val="4"/>
        <charset val="134"/>
      </rPr>
      <t>户。</t>
    </r>
  </si>
  <si>
    <r>
      <rPr>
        <sz val="24"/>
        <rFont val="方正仿宋_GBK"/>
        <family val="4"/>
        <charset val="134"/>
      </rPr>
      <t>奉节县老旧小区消防专项整治项目</t>
    </r>
  </si>
  <si>
    <r>
      <rPr>
        <sz val="24"/>
        <rFont val="方正仿宋_GBK"/>
        <family val="4"/>
        <charset val="134"/>
      </rPr>
      <t>鱼复街道</t>
    </r>
    <r>
      <rPr>
        <sz val="24"/>
        <rFont val="Times New Roman"/>
        <family val="1"/>
      </rPr>
      <t xml:space="preserve">
</t>
    </r>
    <r>
      <rPr>
        <sz val="24"/>
        <rFont val="方正仿宋_GBK"/>
        <family val="4"/>
        <charset val="134"/>
      </rPr>
      <t>永安街道</t>
    </r>
    <r>
      <rPr>
        <sz val="24"/>
        <rFont val="Times New Roman"/>
        <family val="1"/>
      </rPr>
      <t xml:space="preserve">
</t>
    </r>
    <r>
      <rPr>
        <sz val="24"/>
        <rFont val="方正仿宋_GBK"/>
        <family val="4"/>
        <charset val="134"/>
      </rPr>
      <t>夔州街道</t>
    </r>
  </si>
  <si>
    <r>
      <rPr>
        <sz val="24"/>
        <rFont val="方正仿宋_GBK"/>
        <family val="4"/>
        <charset val="134"/>
      </rPr>
      <t>完成老城片区约</t>
    </r>
    <r>
      <rPr>
        <sz val="24"/>
        <rFont val="Times New Roman"/>
        <family val="1"/>
      </rPr>
      <t>342</t>
    </r>
    <r>
      <rPr>
        <sz val="24"/>
        <rFont val="方正仿宋_GBK"/>
        <family val="4"/>
        <charset val="134"/>
      </rPr>
      <t>栋建筑</t>
    </r>
    <r>
      <rPr>
        <sz val="24"/>
        <rFont val="Times New Roman"/>
        <family val="1"/>
      </rPr>
      <t>774</t>
    </r>
    <r>
      <rPr>
        <sz val="24"/>
        <rFont val="方正仿宋_GBK"/>
        <family val="4"/>
        <charset val="134"/>
      </rPr>
      <t>个单元的消防整改。</t>
    </r>
  </si>
  <si>
    <r>
      <rPr>
        <sz val="24"/>
        <rFont val="方正仿宋_GBK"/>
        <family val="4"/>
        <charset val="134"/>
      </rPr>
      <t>已落实中央财政补助</t>
    </r>
  </si>
  <si>
    <r>
      <rPr>
        <sz val="24"/>
        <rFont val="方正仿宋_GBK"/>
        <family val="4"/>
        <charset val="134"/>
      </rPr>
      <t>阅云台房地产开发项目</t>
    </r>
  </si>
  <si>
    <r>
      <rPr>
        <sz val="24"/>
        <rFont val="方正仿宋_GBK"/>
        <family val="4"/>
        <charset val="134"/>
      </rPr>
      <t>奉节县开诚房地产开发有限公司</t>
    </r>
  </si>
  <si>
    <r>
      <rPr>
        <sz val="24"/>
        <rFont val="方正仿宋_GBK"/>
        <family val="4"/>
        <charset val="134"/>
      </rPr>
      <t>建设</t>
    </r>
    <r>
      <rPr>
        <sz val="24"/>
        <rFont val="Times New Roman"/>
        <family val="1"/>
      </rPr>
      <t>8</t>
    </r>
    <r>
      <rPr>
        <sz val="24"/>
        <rFont val="方正仿宋_GBK"/>
        <family val="4"/>
        <charset val="134"/>
      </rPr>
      <t>栋住宅、</t>
    </r>
    <r>
      <rPr>
        <sz val="24"/>
        <rFont val="Times New Roman"/>
        <family val="1"/>
      </rPr>
      <t>4</t>
    </r>
    <r>
      <rPr>
        <sz val="24"/>
        <rFont val="方正仿宋_GBK"/>
        <family val="4"/>
        <charset val="134"/>
      </rPr>
      <t>栋商业，总建筑面积为</t>
    </r>
    <r>
      <rPr>
        <sz val="24"/>
        <rFont val="Times New Roman"/>
        <family val="1"/>
      </rPr>
      <t>12</t>
    </r>
    <r>
      <rPr>
        <sz val="24"/>
        <rFont val="方正仿宋_GBK"/>
        <family val="4"/>
        <charset val="134"/>
      </rPr>
      <t>万平方米小区。</t>
    </r>
  </si>
  <si>
    <r>
      <rPr>
        <sz val="24"/>
        <rFont val="方正仿宋_GBK"/>
        <family val="4"/>
        <charset val="134"/>
      </rPr>
      <t>完成项目</t>
    </r>
    <r>
      <rPr>
        <sz val="24"/>
        <rFont val="Times New Roman"/>
        <family val="1"/>
      </rPr>
      <t>1</t>
    </r>
    <r>
      <rPr>
        <sz val="24"/>
        <rFont val="方正仿宋_GBK"/>
        <family val="4"/>
        <charset val="134"/>
      </rPr>
      <t>、</t>
    </r>
    <r>
      <rPr>
        <sz val="24"/>
        <rFont val="Times New Roman"/>
        <family val="1"/>
      </rPr>
      <t>2</t>
    </r>
    <r>
      <rPr>
        <sz val="24"/>
        <rFont val="方正仿宋_GBK"/>
        <family val="4"/>
        <charset val="134"/>
      </rPr>
      <t>、</t>
    </r>
    <r>
      <rPr>
        <sz val="24"/>
        <rFont val="Times New Roman"/>
        <family val="1"/>
      </rPr>
      <t>5</t>
    </r>
    <r>
      <rPr>
        <sz val="24"/>
        <rFont val="方正仿宋_GBK"/>
        <family val="4"/>
        <charset val="134"/>
      </rPr>
      <t>、</t>
    </r>
    <r>
      <rPr>
        <sz val="24"/>
        <rFont val="Times New Roman"/>
        <family val="1"/>
      </rPr>
      <t>6</t>
    </r>
    <r>
      <rPr>
        <sz val="24"/>
        <rFont val="方正仿宋_GBK"/>
        <family val="4"/>
        <charset val="134"/>
      </rPr>
      <t>、</t>
    </r>
    <r>
      <rPr>
        <sz val="24"/>
        <rFont val="Times New Roman"/>
        <family val="1"/>
      </rPr>
      <t>7</t>
    </r>
    <r>
      <rPr>
        <sz val="24"/>
        <rFont val="方正仿宋_GBK"/>
        <family val="4"/>
        <charset val="134"/>
      </rPr>
      <t>号楼及</t>
    </r>
    <r>
      <rPr>
        <sz val="24"/>
        <rFont val="Times New Roman"/>
        <family val="1"/>
      </rPr>
      <t>4</t>
    </r>
    <r>
      <rPr>
        <sz val="24"/>
        <rFont val="方正仿宋_GBK"/>
        <family val="4"/>
        <charset val="134"/>
      </rPr>
      <t>栋商业竣工交付</t>
    </r>
  </si>
  <si>
    <r>
      <rPr>
        <sz val="24"/>
        <rFont val="方正仿宋_GBK"/>
        <family val="4"/>
        <charset val="134"/>
      </rPr>
      <t>完成年度工程量的</t>
    </r>
    <r>
      <rPr>
        <sz val="24"/>
        <rFont val="Times New Roman"/>
        <family val="1"/>
      </rPr>
      <t>5%</t>
    </r>
  </si>
  <si>
    <r>
      <rPr>
        <sz val="24"/>
        <rFont val="方正仿宋_GBK"/>
        <family val="4"/>
        <charset val="134"/>
      </rPr>
      <t>完成年度工程量的</t>
    </r>
    <r>
      <rPr>
        <sz val="24"/>
        <rFont val="Times New Roman"/>
        <family val="1"/>
      </rPr>
      <t>10%</t>
    </r>
  </si>
  <si>
    <r>
      <rPr>
        <sz val="24"/>
        <rFont val="方正仿宋_GBK"/>
        <family val="4"/>
        <charset val="134"/>
      </rPr>
      <t>完成年度工程量的</t>
    </r>
    <r>
      <rPr>
        <sz val="24"/>
        <rFont val="Times New Roman"/>
        <family val="1"/>
      </rPr>
      <t>15%</t>
    </r>
  </si>
  <si>
    <r>
      <rPr>
        <sz val="24"/>
        <rFont val="方正仿宋_GBK"/>
        <family val="4"/>
        <charset val="134"/>
      </rPr>
      <t>完成年度工程量的</t>
    </r>
    <r>
      <rPr>
        <sz val="24"/>
        <rFont val="Times New Roman"/>
        <family val="1"/>
      </rPr>
      <t>20%</t>
    </r>
  </si>
  <si>
    <r>
      <rPr>
        <sz val="24"/>
        <rFont val="方正仿宋_GBK"/>
        <family val="4"/>
        <charset val="134"/>
      </rPr>
      <t>完成年度工程量的</t>
    </r>
    <r>
      <rPr>
        <sz val="24"/>
        <rFont val="Times New Roman"/>
        <family val="1"/>
      </rPr>
      <t>30%</t>
    </r>
  </si>
  <si>
    <r>
      <rPr>
        <sz val="24"/>
        <rFont val="方正仿宋_GBK"/>
        <family val="4"/>
        <charset val="134"/>
      </rPr>
      <t>完成年度工程量的</t>
    </r>
    <r>
      <rPr>
        <sz val="24"/>
        <rFont val="Times New Roman"/>
        <family val="1"/>
      </rPr>
      <t>40%</t>
    </r>
  </si>
  <si>
    <r>
      <rPr>
        <sz val="24"/>
        <rFont val="方正仿宋_GBK"/>
        <family val="4"/>
        <charset val="134"/>
      </rPr>
      <t>完成年度工程量的</t>
    </r>
    <r>
      <rPr>
        <sz val="24"/>
        <rFont val="Times New Roman"/>
        <family val="1"/>
      </rPr>
      <t>50%</t>
    </r>
  </si>
  <si>
    <r>
      <rPr>
        <sz val="24"/>
        <rFont val="方正仿宋_GBK"/>
        <family val="4"/>
        <charset val="134"/>
      </rPr>
      <t>完成年度工程量的</t>
    </r>
    <r>
      <rPr>
        <sz val="24"/>
        <rFont val="Times New Roman"/>
        <family val="1"/>
      </rPr>
      <t>60%</t>
    </r>
  </si>
  <si>
    <r>
      <rPr>
        <sz val="24"/>
        <rFont val="方正仿宋_GBK"/>
        <family val="4"/>
        <charset val="134"/>
      </rPr>
      <t>完成年度工程量的</t>
    </r>
    <r>
      <rPr>
        <sz val="24"/>
        <rFont val="Times New Roman"/>
        <family val="1"/>
      </rPr>
      <t>70%</t>
    </r>
  </si>
  <si>
    <r>
      <rPr>
        <sz val="24"/>
        <rFont val="方正仿宋_GBK"/>
        <family val="4"/>
        <charset val="134"/>
      </rPr>
      <t>完成年度工程量的</t>
    </r>
    <r>
      <rPr>
        <sz val="24"/>
        <rFont val="Times New Roman"/>
        <family val="1"/>
      </rPr>
      <t>80%</t>
    </r>
  </si>
  <si>
    <r>
      <rPr>
        <sz val="24"/>
        <rFont val="方正仿宋_GBK"/>
        <family val="4"/>
        <charset val="134"/>
      </rPr>
      <t>完成年度工程量的</t>
    </r>
    <r>
      <rPr>
        <sz val="24"/>
        <rFont val="Times New Roman"/>
        <family val="1"/>
      </rPr>
      <t>90%</t>
    </r>
  </si>
  <si>
    <r>
      <rPr>
        <sz val="24"/>
        <rFont val="方正仿宋_GBK"/>
        <family val="4"/>
        <charset val="134"/>
      </rPr>
      <t>完成年度工程量的</t>
    </r>
    <r>
      <rPr>
        <sz val="24"/>
        <rFont val="Times New Roman"/>
        <family val="1"/>
      </rPr>
      <t>100%</t>
    </r>
  </si>
  <si>
    <r>
      <rPr>
        <sz val="24"/>
        <rFont val="方正仿宋_GBK"/>
        <family val="4"/>
        <charset val="134"/>
      </rPr>
      <t>高铁时代城</t>
    </r>
    <r>
      <rPr>
        <sz val="24"/>
        <rFont val="Times New Roman"/>
        <family val="1"/>
      </rPr>
      <t>3-7</t>
    </r>
    <r>
      <rPr>
        <sz val="24"/>
        <rFont val="方正仿宋_GBK"/>
        <family val="4"/>
        <charset val="134"/>
      </rPr>
      <t>街区房地产开发项目</t>
    </r>
  </si>
  <si>
    <r>
      <rPr>
        <sz val="24"/>
        <rFont val="方正仿宋_GBK"/>
        <family val="4"/>
        <charset val="134"/>
      </rPr>
      <t>重庆亘珏实业有限公司</t>
    </r>
  </si>
  <si>
    <r>
      <rPr>
        <sz val="24"/>
        <rFont val="方正仿宋_GBK"/>
        <family val="4"/>
        <charset val="134"/>
      </rPr>
      <t>住宅建设面积</t>
    </r>
    <r>
      <rPr>
        <sz val="24"/>
        <rFont val="Times New Roman"/>
        <family val="1"/>
      </rPr>
      <t>54501.28</t>
    </r>
    <r>
      <rPr>
        <sz val="24"/>
        <rFont val="方正仿宋_GBK"/>
        <family val="4"/>
        <charset val="134"/>
      </rPr>
      <t>平方米，商业建设面积</t>
    </r>
    <r>
      <rPr>
        <sz val="24"/>
        <rFont val="Times New Roman"/>
        <family val="1"/>
      </rPr>
      <t>19773.37</t>
    </r>
    <r>
      <rPr>
        <sz val="24"/>
        <rFont val="方正仿宋_GBK"/>
        <family val="4"/>
        <charset val="134"/>
      </rPr>
      <t>平方米。</t>
    </r>
  </si>
  <si>
    <t>2024-2027</t>
  </si>
  <si>
    <r>
      <rPr>
        <sz val="24"/>
        <rFont val="方正仿宋_GBK"/>
        <family val="4"/>
        <charset val="134"/>
      </rPr>
      <t>完成建设进度</t>
    </r>
    <r>
      <rPr>
        <sz val="24"/>
        <rFont val="Times New Roman"/>
        <family val="1"/>
      </rPr>
      <t>30%</t>
    </r>
  </si>
  <si>
    <r>
      <rPr>
        <sz val="24"/>
        <rFont val="方正仿宋_GBK"/>
        <family val="4"/>
        <charset val="134"/>
      </rPr>
      <t>完成项目前期工作</t>
    </r>
  </si>
  <si>
    <r>
      <rPr>
        <sz val="24"/>
        <rFont val="方正仿宋_GBK"/>
        <family val="4"/>
        <charset val="134"/>
      </rPr>
      <t>完成年度工程量的</t>
    </r>
    <r>
      <rPr>
        <sz val="24"/>
        <rFont val="Times New Roman"/>
        <family val="1"/>
      </rPr>
      <t>2%</t>
    </r>
  </si>
  <si>
    <r>
      <rPr>
        <sz val="24"/>
        <rFont val="方正仿宋_GBK"/>
        <family val="4"/>
        <charset val="134"/>
      </rPr>
      <t>完成年度工程量的</t>
    </r>
    <r>
      <rPr>
        <sz val="24"/>
        <rFont val="Times New Roman"/>
        <family val="1"/>
      </rPr>
      <t>7%</t>
    </r>
  </si>
  <si>
    <r>
      <rPr>
        <sz val="24"/>
        <rFont val="方正仿宋_GBK"/>
        <family val="4"/>
        <charset val="134"/>
      </rPr>
      <t>完成年度工程量</t>
    </r>
    <r>
      <rPr>
        <sz val="24"/>
        <rFont val="Times New Roman"/>
        <family val="1"/>
      </rPr>
      <t>20%</t>
    </r>
  </si>
  <si>
    <r>
      <rPr>
        <sz val="24"/>
        <rFont val="方正仿宋_GBK"/>
        <family val="4"/>
        <charset val="134"/>
      </rPr>
      <t>完成年度工程量</t>
    </r>
    <r>
      <rPr>
        <sz val="24"/>
        <rFont val="Times New Roman"/>
        <family val="1"/>
      </rPr>
      <t>25%</t>
    </r>
  </si>
  <si>
    <r>
      <rPr>
        <sz val="24"/>
        <rFont val="方正仿宋_GBK"/>
        <family val="4"/>
        <charset val="134"/>
      </rPr>
      <t>完成年度工程量</t>
    </r>
    <r>
      <rPr>
        <sz val="24"/>
        <rFont val="Times New Roman"/>
        <family val="1"/>
      </rPr>
      <t>27%</t>
    </r>
  </si>
  <si>
    <r>
      <rPr>
        <sz val="24"/>
        <rFont val="方正仿宋_GBK"/>
        <family val="4"/>
        <charset val="134"/>
      </rPr>
      <t>完成年度工程量</t>
    </r>
    <r>
      <rPr>
        <sz val="24"/>
        <rFont val="Times New Roman"/>
        <family val="1"/>
      </rPr>
      <t>3.0%</t>
    </r>
  </si>
  <si>
    <r>
      <rPr>
        <sz val="24"/>
        <rFont val="方正仿宋_GBK"/>
        <family val="4"/>
        <charset val="134"/>
      </rPr>
      <t>天澜府房地产开发项目</t>
    </r>
  </si>
  <si>
    <r>
      <rPr>
        <sz val="24"/>
        <rFont val="方正仿宋_GBK"/>
        <family val="4"/>
        <charset val="134"/>
      </rPr>
      <t>重庆生命之树置业有限公司</t>
    </r>
  </si>
  <si>
    <r>
      <rPr>
        <sz val="24"/>
        <rFont val="方正仿宋_GBK"/>
        <family val="4"/>
        <charset val="134"/>
      </rPr>
      <t>总建筑面积约</t>
    </r>
    <r>
      <rPr>
        <sz val="24"/>
        <rFont val="Times New Roman"/>
        <family val="1"/>
      </rPr>
      <t>11.05</t>
    </r>
    <r>
      <rPr>
        <sz val="24"/>
        <rFont val="方正仿宋_GBK"/>
        <family val="4"/>
        <charset val="134"/>
      </rPr>
      <t>万平方米，共计</t>
    </r>
    <r>
      <rPr>
        <sz val="24"/>
        <rFont val="Times New Roman"/>
        <family val="1"/>
      </rPr>
      <t>16</t>
    </r>
    <r>
      <rPr>
        <sz val="24"/>
        <rFont val="方正仿宋_GBK"/>
        <family val="4"/>
        <charset val="134"/>
      </rPr>
      <t>栋。</t>
    </r>
  </si>
  <si>
    <r>
      <rPr>
        <sz val="24"/>
        <rFont val="方正仿宋_GBK"/>
        <family val="4"/>
        <charset val="134"/>
      </rPr>
      <t>完成项目</t>
    </r>
    <r>
      <rPr>
        <sz val="24"/>
        <rFont val="Times New Roman"/>
        <family val="1"/>
      </rPr>
      <t>1#</t>
    </r>
    <r>
      <rPr>
        <sz val="24"/>
        <rFont val="方正仿宋_GBK"/>
        <family val="4"/>
        <charset val="134"/>
      </rPr>
      <t>、</t>
    </r>
    <r>
      <rPr>
        <sz val="24"/>
        <rFont val="Times New Roman"/>
        <family val="1"/>
      </rPr>
      <t>2#</t>
    </r>
    <r>
      <rPr>
        <sz val="24"/>
        <rFont val="方正仿宋_GBK"/>
        <family val="4"/>
        <charset val="134"/>
      </rPr>
      <t>、</t>
    </r>
    <r>
      <rPr>
        <sz val="24"/>
        <rFont val="Times New Roman"/>
        <family val="1"/>
      </rPr>
      <t>3#</t>
    </r>
    <r>
      <rPr>
        <sz val="24"/>
        <rFont val="方正仿宋_GBK"/>
        <family val="4"/>
        <charset val="134"/>
      </rPr>
      <t>、</t>
    </r>
    <r>
      <rPr>
        <sz val="24"/>
        <rFont val="Times New Roman"/>
        <family val="1"/>
      </rPr>
      <t>4#</t>
    </r>
    <r>
      <rPr>
        <sz val="24"/>
        <rFont val="方正仿宋_GBK"/>
        <family val="4"/>
        <charset val="134"/>
      </rPr>
      <t>、</t>
    </r>
    <r>
      <rPr>
        <sz val="24"/>
        <rFont val="Times New Roman"/>
        <family val="1"/>
      </rPr>
      <t>5#</t>
    </r>
    <r>
      <rPr>
        <sz val="24"/>
        <rFont val="方正仿宋_GBK"/>
        <family val="4"/>
        <charset val="134"/>
      </rPr>
      <t>、</t>
    </r>
    <r>
      <rPr>
        <sz val="24"/>
        <rFont val="Times New Roman"/>
        <family val="1"/>
      </rPr>
      <t>6#</t>
    </r>
    <r>
      <rPr>
        <sz val="24"/>
        <rFont val="方正仿宋_GBK"/>
        <family val="4"/>
        <charset val="134"/>
      </rPr>
      <t>楼主体封顶</t>
    </r>
  </si>
  <si>
    <r>
      <rPr>
        <sz val="24"/>
        <rFont val="方正黑体_GBK"/>
        <family val="4"/>
        <charset val="134"/>
      </rPr>
      <t>九、县脐橙产业中心（</t>
    </r>
    <r>
      <rPr>
        <sz val="24"/>
        <rFont val="Times New Roman"/>
        <family val="1"/>
      </rPr>
      <t>1</t>
    </r>
    <r>
      <rPr>
        <sz val="24"/>
        <rFont val="方正黑体_GBK"/>
        <family val="4"/>
        <charset val="134"/>
      </rPr>
      <t>个）</t>
    </r>
  </si>
  <si>
    <r>
      <rPr>
        <sz val="24"/>
        <rFont val="方正仿宋_GBK"/>
        <family val="4"/>
        <charset val="134"/>
      </rPr>
      <t>奉节县果蔬生鲜加工产业园项目</t>
    </r>
  </si>
  <si>
    <r>
      <rPr>
        <sz val="24"/>
        <rFont val="方正仿宋_GBK"/>
        <family val="4"/>
        <charset val="134"/>
      </rPr>
      <t>重庆汇源惠农农业发展有限公司</t>
    </r>
  </si>
  <si>
    <r>
      <rPr>
        <sz val="24"/>
        <rFont val="方正仿宋_GBK"/>
        <family val="4"/>
        <charset val="134"/>
      </rPr>
      <t>奉节县脐橙产业发展中心</t>
    </r>
  </si>
  <si>
    <r>
      <rPr>
        <sz val="24"/>
        <rFont val="方正仿宋_GBK"/>
        <family val="4"/>
        <charset val="134"/>
      </rPr>
      <t>冯树林</t>
    </r>
  </si>
  <si>
    <r>
      <rPr>
        <sz val="24"/>
        <rFont val="方正仿宋_GBK"/>
        <family val="4"/>
        <charset val="134"/>
      </rPr>
      <t>县城西新兴产业集聚区</t>
    </r>
  </si>
  <si>
    <r>
      <rPr>
        <sz val="24"/>
        <rFont val="方正仿宋_GBK"/>
        <family val="4"/>
        <charset val="134"/>
      </rPr>
      <t>包括水果加工基地、果蔬生鲜交易市场等。</t>
    </r>
  </si>
  <si>
    <r>
      <rPr>
        <sz val="24"/>
        <rFont val="方正仿宋_GBK"/>
        <family val="4"/>
        <charset val="134"/>
      </rPr>
      <t>完成水果加工基地建设</t>
    </r>
  </si>
  <si>
    <r>
      <rPr>
        <sz val="24"/>
        <rFont val="方正仿宋_GBK"/>
        <family val="4"/>
        <charset val="134"/>
      </rPr>
      <t>完成工程总量的</t>
    </r>
    <r>
      <rPr>
        <sz val="24"/>
        <rFont val="Times New Roman"/>
        <family val="1"/>
      </rPr>
      <t>10%</t>
    </r>
  </si>
  <si>
    <r>
      <rPr>
        <sz val="24"/>
        <rFont val="方正仿宋_GBK"/>
        <family val="4"/>
        <charset val="134"/>
      </rPr>
      <t>完成工程总量的</t>
    </r>
    <r>
      <rPr>
        <sz val="24"/>
        <rFont val="Times New Roman"/>
        <family val="1"/>
      </rPr>
      <t>20%</t>
    </r>
  </si>
  <si>
    <r>
      <rPr>
        <sz val="24"/>
        <rFont val="方正仿宋_GBK"/>
        <family val="4"/>
        <charset val="134"/>
      </rPr>
      <t>完成工程总量的</t>
    </r>
    <r>
      <rPr>
        <sz val="24"/>
        <rFont val="Times New Roman"/>
        <family val="1"/>
      </rPr>
      <t>30%</t>
    </r>
  </si>
  <si>
    <r>
      <rPr>
        <sz val="24"/>
        <rFont val="方正仿宋_GBK"/>
        <family val="4"/>
        <charset val="134"/>
      </rPr>
      <t>完成工程总量的</t>
    </r>
    <r>
      <rPr>
        <sz val="24"/>
        <rFont val="Times New Roman"/>
        <family val="1"/>
      </rPr>
      <t>40%</t>
    </r>
  </si>
  <si>
    <r>
      <rPr>
        <sz val="24"/>
        <rFont val="方正仿宋_GBK"/>
        <family val="4"/>
        <charset val="134"/>
      </rPr>
      <t>完成工程总量的</t>
    </r>
    <r>
      <rPr>
        <sz val="24"/>
        <rFont val="Times New Roman"/>
        <family val="1"/>
      </rPr>
      <t>50%</t>
    </r>
  </si>
  <si>
    <r>
      <rPr>
        <sz val="24"/>
        <rFont val="方正仿宋_GBK"/>
        <family val="4"/>
        <charset val="134"/>
      </rPr>
      <t>完成工程总量的</t>
    </r>
    <r>
      <rPr>
        <sz val="24"/>
        <rFont val="Times New Roman"/>
        <family val="1"/>
      </rPr>
      <t>60%</t>
    </r>
  </si>
  <si>
    <r>
      <rPr>
        <sz val="24"/>
        <rFont val="方正仿宋_GBK"/>
        <family val="4"/>
        <charset val="134"/>
      </rPr>
      <t>完成工程总量的</t>
    </r>
    <r>
      <rPr>
        <sz val="24"/>
        <rFont val="Times New Roman"/>
        <family val="1"/>
      </rPr>
      <t>70%</t>
    </r>
  </si>
  <si>
    <r>
      <rPr>
        <sz val="24"/>
        <rFont val="方正仿宋_GBK"/>
        <family val="4"/>
        <charset val="134"/>
      </rPr>
      <t>完成工程总量的</t>
    </r>
    <r>
      <rPr>
        <sz val="24"/>
        <rFont val="Times New Roman"/>
        <family val="1"/>
      </rPr>
      <t>80%</t>
    </r>
  </si>
  <si>
    <r>
      <rPr>
        <sz val="24"/>
        <rFont val="方正仿宋_GBK"/>
        <family val="4"/>
        <charset val="134"/>
      </rPr>
      <t>完成工程总量的</t>
    </r>
    <r>
      <rPr>
        <sz val="24"/>
        <rFont val="Times New Roman"/>
        <family val="1"/>
      </rPr>
      <t>90%</t>
    </r>
  </si>
  <si>
    <r>
      <rPr>
        <sz val="24"/>
        <rFont val="方正仿宋_GBK"/>
        <family val="4"/>
        <charset val="134"/>
      </rPr>
      <t>完成工程总量的</t>
    </r>
    <r>
      <rPr>
        <sz val="24"/>
        <rFont val="Times New Roman"/>
        <family val="1"/>
      </rPr>
      <t>100%</t>
    </r>
  </si>
  <si>
    <r>
      <rPr>
        <sz val="24"/>
        <rFont val="方正黑体_GBK"/>
        <family val="4"/>
        <charset val="134"/>
      </rPr>
      <t>十、县发展改革委（</t>
    </r>
    <r>
      <rPr>
        <sz val="24"/>
        <rFont val="Times New Roman"/>
        <family val="1"/>
      </rPr>
      <t>9</t>
    </r>
    <r>
      <rPr>
        <sz val="24"/>
        <rFont val="方正黑体_GBK"/>
        <family val="4"/>
        <charset val="134"/>
      </rPr>
      <t>个）</t>
    </r>
  </si>
  <si>
    <r>
      <rPr>
        <sz val="24"/>
        <rFont val="方正仿宋_GBK"/>
        <family val="4"/>
        <charset val="134"/>
      </rPr>
      <t>陕煤入渝</t>
    </r>
  </si>
  <si>
    <r>
      <rPr>
        <sz val="24"/>
        <rFont val="方正仿宋_GBK"/>
        <family val="4"/>
        <charset val="134"/>
      </rPr>
      <t>华电奉节电厂</t>
    </r>
  </si>
  <si>
    <r>
      <rPr>
        <sz val="24"/>
        <rFont val="方正仿宋_GBK"/>
        <family val="4"/>
        <charset val="134"/>
      </rPr>
      <t>县发展改革委</t>
    </r>
  </si>
  <si>
    <r>
      <rPr>
        <sz val="24"/>
        <rFont val="方正仿宋_GBK"/>
        <family val="4"/>
        <charset val="134"/>
      </rPr>
      <t>谢文涛</t>
    </r>
  </si>
  <si>
    <r>
      <rPr>
        <sz val="24"/>
        <rFont val="方正仿宋_GBK"/>
        <family val="4"/>
        <charset val="134"/>
      </rPr>
      <t>建设静态储煤基地及其配套设施。</t>
    </r>
  </si>
  <si>
    <r>
      <rPr>
        <sz val="24"/>
        <rFont val="方正仿宋_GBK"/>
        <family val="4"/>
        <charset val="134"/>
      </rPr>
      <t>完成进度</t>
    </r>
    <r>
      <rPr>
        <sz val="24"/>
        <rFont val="Times New Roman"/>
        <family val="1"/>
      </rPr>
      <t>100%</t>
    </r>
  </si>
  <si>
    <r>
      <rPr>
        <sz val="24"/>
        <rFont val="方正仿宋_GBK"/>
        <family val="4"/>
        <charset val="134"/>
      </rPr>
      <t>桩机施工</t>
    </r>
  </si>
  <si>
    <r>
      <rPr>
        <sz val="24"/>
        <rFont val="方正仿宋_GBK"/>
        <family val="4"/>
        <charset val="134"/>
      </rPr>
      <t>煤场桩基承台</t>
    </r>
  </si>
  <si>
    <r>
      <rPr>
        <sz val="24"/>
        <rFont val="方正仿宋_GBK"/>
        <family val="4"/>
        <charset val="134"/>
      </rPr>
      <t>完成煤场桩基承台</t>
    </r>
  </si>
  <si>
    <r>
      <rPr>
        <sz val="24"/>
        <rFont val="方正仿宋_GBK"/>
        <family val="4"/>
        <charset val="134"/>
      </rPr>
      <t>立柱及挡煤墙施工</t>
    </r>
  </si>
  <si>
    <r>
      <rPr>
        <sz val="24"/>
        <rFont val="方正仿宋_GBK"/>
        <family val="4"/>
        <charset val="134"/>
      </rPr>
      <t>钢结构安装施工</t>
    </r>
  </si>
  <si>
    <r>
      <rPr>
        <sz val="24"/>
        <rFont val="方正仿宋_GBK"/>
        <family val="4"/>
        <charset val="134"/>
      </rPr>
      <t>室外给排水及消防</t>
    </r>
  </si>
  <si>
    <r>
      <rPr>
        <sz val="24"/>
        <rFont val="方正仿宋_GBK"/>
        <family val="4"/>
        <charset val="134"/>
      </rPr>
      <t>单体调试</t>
    </r>
  </si>
  <si>
    <r>
      <rPr>
        <sz val="24"/>
        <rFont val="方正仿宋_GBK"/>
        <family val="4"/>
        <charset val="134"/>
      </rPr>
      <t>整体调试</t>
    </r>
  </si>
  <si>
    <r>
      <rPr>
        <sz val="24"/>
        <rFont val="方正仿宋_GBK"/>
        <family val="4"/>
        <charset val="134"/>
      </rPr>
      <t>建成投运</t>
    </r>
  </si>
  <si>
    <r>
      <rPr>
        <sz val="24"/>
        <rFont val="方正仿宋_GBK"/>
        <family val="4"/>
        <charset val="134"/>
      </rPr>
      <t>奉节新民永乐光伏发电项目（一期）</t>
    </r>
  </si>
  <si>
    <r>
      <rPr>
        <sz val="24"/>
        <rFont val="方正仿宋_GBK"/>
        <family val="4"/>
        <charset val="134"/>
      </rPr>
      <t>重庆绿动智慧能源有限公司</t>
    </r>
  </si>
  <si>
    <r>
      <rPr>
        <sz val="24"/>
        <rFont val="方正仿宋_GBK"/>
        <family val="4"/>
        <charset val="134"/>
      </rPr>
      <t>新民镇、永乐镇</t>
    </r>
  </si>
  <si>
    <r>
      <rPr>
        <sz val="24"/>
        <rFont val="方正仿宋_GBK"/>
        <family val="4"/>
        <charset val="134"/>
      </rPr>
      <t>建设一座升压站以及</t>
    </r>
    <r>
      <rPr>
        <sz val="24"/>
        <rFont val="Times New Roman"/>
        <family val="1"/>
      </rPr>
      <t>5</t>
    </r>
    <r>
      <rPr>
        <sz val="24"/>
        <rFont val="方正仿宋_GBK"/>
        <family val="4"/>
        <charset val="134"/>
      </rPr>
      <t>万千瓦集中式光伏发电项目。</t>
    </r>
  </si>
  <si>
    <r>
      <rPr>
        <sz val="24"/>
        <rFont val="方正仿宋_GBK"/>
        <family val="4"/>
        <charset val="134"/>
      </rPr>
      <t>并网投产</t>
    </r>
  </si>
  <si>
    <r>
      <rPr>
        <sz val="24"/>
        <rFont val="方正仿宋_GBK"/>
        <family val="4"/>
        <charset val="134"/>
      </rPr>
      <t>施工建设</t>
    </r>
  </si>
  <si>
    <r>
      <rPr>
        <sz val="24"/>
        <rFont val="方正仿宋_GBK"/>
        <family val="4"/>
        <charset val="134"/>
      </rPr>
      <t>奉节县石岗公平复合光伏发电项目</t>
    </r>
  </si>
  <si>
    <r>
      <rPr>
        <sz val="24"/>
        <rFont val="方正仿宋_GBK"/>
        <family val="4"/>
        <charset val="134"/>
      </rPr>
      <t>奉节县夔州三峡清洁能源有限公司</t>
    </r>
  </si>
  <si>
    <r>
      <rPr>
        <sz val="24"/>
        <rFont val="方正仿宋_GBK"/>
        <family val="4"/>
        <charset val="134"/>
      </rPr>
      <t>石岗乡</t>
    </r>
    <r>
      <rPr>
        <sz val="24"/>
        <rFont val="Times New Roman"/>
        <family val="1"/>
      </rPr>
      <t xml:space="preserve">
</t>
    </r>
    <r>
      <rPr>
        <sz val="24"/>
        <rFont val="方正仿宋_GBK"/>
        <family val="4"/>
        <charset val="134"/>
      </rPr>
      <t>公平镇</t>
    </r>
  </si>
  <si>
    <r>
      <rPr>
        <sz val="24"/>
        <rFont val="方正仿宋_GBK"/>
        <family val="4"/>
        <charset val="134"/>
      </rPr>
      <t>装机规模</t>
    </r>
    <r>
      <rPr>
        <sz val="24"/>
        <rFont val="Times New Roman"/>
        <family val="1"/>
      </rPr>
      <t>10</t>
    </r>
    <r>
      <rPr>
        <sz val="24"/>
        <rFont val="方正仿宋_GBK"/>
        <family val="4"/>
        <charset val="134"/>
      </rPr>
      <t>万千瓦光伏项目。</t>
    </r>
  </si>
  <si>
    <r>
      <rPr>
        <sz val="24"/>
        <rFont val="方正仿宋_GBK"/>
        <family val="4"/>
        <charset val="134"/>
      </rPr>
      <t>并网发电</t>
    </r>
  </si>
  <si>
    <r>
      <rPr>
        <sz val="24"/>
        <rFont val="方正仿宋_GBK"/>
        <family val="4"/>
        <charset val="134"/>
      </rPr>
      <t>奉节县青莲复合光伏发电项目</t>
    </r>
  </si>
  <si>
    <r>
      <rPr>
        <sz val="24"/>
        <rFont val="方正仿宋_GBK"/>
        <family val="4"/>
        <charset val="134"/>
      </rPr>
      <t>青莲镇</t>
    </r>
  </si>
  <si>
    <r>
      <rPr>
        <sz val="24"/>
        <rFont val="方正仿宋_GBK"/>
        <family val="4"/>
        <charset val="134"/>
      </rPr>
      <t>装机规模</t>
    </r>
    <r>
      <rPr>
        <sz val="24"/>
        <rFont val="Times New Roman"/>
        <family val="1"/>
      </rPr>
      <t>8</t>
    </r>
    <r>
      <rPr>
        <sz val="24"/>
        <rFont val="方正仿宋_GBK"/>
        <family val="4"/>
        <charset val="134"/>
      </rPr>
      <t>万千瓦光伏项目。</t>
    </r>
  </si>
  <si>
    <r>
      <rPr>
        <sz val="24"/>
        <rFont val="方正仿宋_GBK"/>
        <family val="4"/>
        <charset val="134"/>
      </rPr>
      <t>奉节县红土复合光伏发电项目</t>
    </r>
  </si>
  <si>
    <r>
      <rPr>
        <sz val="24"/>
        <rFont val="方正仿宋_GBK"/>
        <family val="4"/>
        <charset val="134"/>
      </rPr>
      <t>装机规模</t>
    </r>
    <r>
      <rPr>
        <sz val="24"/>
        <rFont val="Times New Roman"/>
        <family val="1"/>
      </rPr>
      <t>5</t>
    </r>
    <r>
      <rPr>
        <sz val="24"/>
        <rFont val="方正仿宋_GBK"/>
        <family val="4"/>
        <charset val="134"/>
      </rPr>
      <t>万千瓦光伏项目。</t>
    </r>
  </si>
  <si>
    <r>
      <rPr>
        <sz val="24"/>
        <rFont val="方正仿宋_GBK"/>
        <family val="4"/>
        <charset val="134"/>
      </rPr>
      <t>重庆华电奉节高桥风电项目</t>
    </r>
  </si>
  <si>
    <r>
      <rPr>
        <sz val="24"/>
        <rFont val="方正仿宋_GBK"/>
        <family val="4"/>
        <charset val="134"/>
      </rPr>
      <t>华电重庆新能源有限公司</t>
    </r>
  </si>
  <si>
    <r>
      <rPr>
        <sz val="24"/>
        <rFont val="方正仿宋_GBK"/>
        <family val="4"/>
        <charset val="134"/>
      </rPr>
      <t>吐祥镇</t>
    </r>
  </si>
  <si>
    <r>
      <rPr>
        <sz val="24"/>
        <rFont val="方正仿宋_GBK"/>
        <family val="4"/>
        <charset val="134"/>
      </rPr>
      <t>装机规模</t>
    </r>
    <r>
      <rPr>
        <sz val="24"/>
        <rFont val="Times New Roman"/>
        <family val="1"/>
      </rPr>
      <t>10</t>
    </r>
    <r>
      <rPr>
        <sz val="24"/>
        <rFont val="方正仿宋_GBK"/>
        <family val="4"/>
        <charset val="134"/>
      </rPr>
      <t>万千瓦风力发电项目。</t>
    </r>
  </si>
  <si>
    <r>
      <rPr>
        <sz val="24"/>
        <rFont val="方正仿宋_GBK"/>
        <family val="4"/>
        <charset val="134"/>
      </rPr>
      <t>重庆华电奉节杉树包三期风电项目</t>
    </r>
  </si>
  <si>
    <r>
      <rPr>
        <sz val="24"/>
        <rFont val="方正仿宋_GBK"/>
        <family val="4"/>
        <charset val="134"/>
      </rPr>
      <t>装机规模</t>
    </r>
    <r>
      <rPr>
        <sz val="24"/>
        <rFont val="Times New Roman"/>
        <family val="1"/>
      </rPr>
      <t>3.22</t>
    </r>
    <r>
      <rPr>
        <sz val="24"/>
        <rFont val="方正仿宋_GBK"/>
        <family val="4"/>
        <charset val="134"/>
      </rPr>
      <t>万千瓦风力发电项目。</t>
    </r>
  </si>
  <si>
    <r>
      <rPr>
        <sz val="24"/>
        <rFont val="方正仿宋_GBK"/>
        <family val="4"/>
        <charset val="134"/>
      </rPr>
      <t>甲高光伏项目</t>
    </r>
  </si>
  <si>
    <r>
      <rPr>
        <sz val="24"/>
        <rFont val="方正仿宋_GBK"/>
        <family val="4"/>
        <charset val="134"/>
      </rPr>
      <t>重庆能投公司开发建设</t>
    </r>
  </si>
  <si>
    <r>
      <rPr>
        <sz val="24"/>
        <rFont val="方正仿宋_GBK"/>
        <family val="4"/>
        <charset val="134"/>
      </rPr>
      <t>装机规模</t>
    </r>
    <r>
      <rPr>
        <sz val="24"/>
        <rFont val="Times New Roman"/>
        <family val="1"/>
      </rPr>
      <t>9.8</t>
    </r>
    <r>
      <rPr>
        <sz val="24"/>
        <rFont val="方正仿宋_GBK"/>
        <family val="4"/>
        <charset val="134"/>
      </rPr>
      <t>万千瓦光伏项目。</t>
    </r>
  </si>
  <si>
    <r>
      <rPr>
        <sz val="24"/>
        <rFont val="方正仿宋_GBK"/>
        <family val="4"/>
        <charset val="134"/>
      </rPr>
      <t>重庆市奉节菜籽坝抽水蓄能电站项目</t>
    </r>
  </si>
  <si>
    <r>
      <rPr>
        <sz val="24"/>
        <rFont val="方正仿宋_GBK"/>
        <family val="4"/>
        <charset val="134"/>
      </rPr>
      <t>奉节菜籽坝抽蓄清洁能源有限公司</t>
    </r>
  </si>
  <si>
    <r>
      <rPr>
        <sz val="24"/>
        <rFont val="方正仿宋_GBK"/>
        <family val="4"/>
        <charset val="134"/>
      </rPr>
      <t>兴隆镇</t>
    </r>
    <r>
      <rPr>
        <sz val="24"/>
        <rFont val="Times New Roman"/>
        <family val="1"/>
      </rPr>
      <t xml:space="preserve">
</t>
    </r>
    <r>
      <rPr>
        <sz val="24"/>
        <rFont val="方正仿宋_GBK"/>
        <family val="4"/>
        <charset val="134"/>
      </rPr>
      <t>冯坪乡</t>
    </r>
  </si>
  <si>
    <r>
      <rPr>
        <sz val="24"/>
        <rFont val="方正仿宋_GBK"/>
        <family val="4"/>
        <charset val="134"/>
      </rPr>
      <t>装机规模</t>
    </r>
    <r>
      <rPr>
        <sz val="24"/>
        <rFont val="Times New Roman"/>
        <family val="1"/>
      </rPr>
      <t>120</t>
    </r>
    <r>
      <rPr>
        <sz val="24"/>
        <rFont val="方正仿宋_GBK"/>
        <family val="4"/>
        <charset val="134"/>
      </rPr>
      <t>万千瓦抽水蓄能电站一座。</t>
    </r>
  </si>
  <si>
    <t>2023-2030</t>
  </si>
  <si>
    <r>
      <rPr>
        <sz val="24"/>
        <rFont val="方正仿宋_GBK"/>
        <family val="4"/>
        <charset val="134"/>
      </rPr>
      <t>完成总工程量的</t>
    </r>
    <r>
      <rPr>
        <sz val="24"/>
        <rFont val="Times New Roman"/>
        <family val="1"/>
      </rPr>
      <t>8%</t>
    </r>
  </si>
  <si>
    <r>
      <rPr>
        <sz val="24"/>
        <rFont val="方正黑体_GBK"/>
        <family val="4"/>
        <charset val="134"/>
      </rPr>
      <t>十一、县农业农村委（</t>
    </r>
    <r>
      <rPr>
        <sz val="24"/>
        <rFont val="Times New Roman"/>
        <family val="1"/>
      </rPr>
      <t>1</t>
    </r>
    <r>
      <rPr>
        <sz val="24"/>
        <rFont val="方正黑体_GBK"/>
        <family val="4"/>
        <charset val="134"/>
      </rPr>
      <t>个）</t>
    </r>
  </si>
  <si>
    <r>
      <rPr>
        <sz val="24"/>
        <rFont val="方正仿宋_GBK"/>
        <family val="4"/>
        <charset val="134"/>
      </rPr>
      <t>奉节县吐祥镇羊肚菌、西瓜轮种项目</t>
    </r>
  </si>
  <si>
    <r>
      <rPr>
        <sz val="24"/>
        <rFont val="方正仿宋_GBK"/>
        <family val="4"/>
        <charset val="134"/>
      </rPr>
      <t>重庆市莫辞耕农业发展有限公司</t>
    </r>
  </si>
  <si>
    <r>
      <rPr>
        <sz val="24"/>
        <rFont val="方正仿宋_GBK"/>
        <family val="4"/>
        <charset val="134"/>
      </rPr>
      <t>县农业农村委</t>
    </r>
  </si>
  <si>
    <r>
      <rPr>
        <sz val="24"/>
        <rFont val="方正仿宋_GBK"/>
        <family val="4"/>
        <charset val="134"/>
      </rPr>
      <t>刘方令</t>
    </r>
  </si>
  <si>
    <r>
      <rPr>
        <sz val="24"/>
        <rFont val="方正仿宋_GBK"/>
        <family val="4"/>
        <charset val="134"/>
      </rPr>
      <t>包括流转土地</t>
    </r>
    <r>
      <rPr>
        <sz val="24"/>
        <rFont val="Times New Roman"/>
        <family val="1"/>
      </rPr>
      <t>500</t>
    </r>
    <r>
      <rPr>
        <sz val="24"/>
        <rFont val="方正仿宋_GBK"/>
        <family val="4"/>
        <charset val="134"/>
      </rPr>
      <t>余亩、整理土地、新建大棚</t>
    </r>
    <r>
      <rPr>
        <sz val="24"/>
        <rFont val="Times New Roman"/>
        <family val="1"/>
      </rPr>
      <t>1200</t>
    </r>
    <r>
      <rPr>
        <sz val="24"/>
        <rFont val="方正仿宋_GBK"/>
        <family val="4"/>
        <charset val="134"/>
      </rPr>
      <t>个、新建</t>
    </r>
    <r>
      <rPr>
        <sz val="24"/>
        <rFont val="Times New Roman"/>
        <family val="1"/>
      </rPr>
      <t>500</t>
    </r>
    <r>
      <rPr>
        <sz val="24"/>
        <rFont val="方正仿宋_GBK"/>
        <family val="4"/>
        <charset val="134"/>
      </rPr>
      <t>亩的遮阳设施等。</t>
    </r>
  </si>
  <si>
    <t>附件2</t>
  </si>
  <si>
    <t>奉节县2025年新建项目建设计划</t>
  </si>
  <si>
    <r>
      <rPr>
        <sz val="28"/>
        <rFont val="方正黑体_GBK"/>
        <family val="4"/>
        <charset val="134"/>
      </rPr>
      <t>序号</t>
    </r>
  </si>
  <si>
    <r>
      <rPr>
        <sz val="28"/>
        <rFont val="方正黑体_GBK"/>
        <family val="4"/>
        <charset val="134"/>
      </rPr>
      <t>项目名称</t>
    </r>
  </si>
  <si>
    <r>
      <rPr>
        <sz val="28"/>
        <rFont val="方正黑体_GBK"/>
        <family val="4"/>
        <charset val="134"/>
      </rPr>
      <t>项目法人</t>
    </r>
  </si>
  <si>
    <r>
      <rPr>
        <sz val="28"/>
        <rFont val="方正黑体_GBK"/>
        <family val="4"/>
        <charset val="134"/>
      </rPr>
      <t>责任单位</t>
    </r>
  </si>
  <si>
    <r>
      <rPr>
        <sz val="28"/>
        <rFont val="方正黑体_GBK"/>
        <family val="4"/>
        <charset val="134"/>
      </rPr>
      <t>部门责任人</t>
    </r>
  </si>
  <si>
    <r>
      <rPr>
        <sz val="28"/>
        <rFont val="方正黑体_GBK"/>
        <family val="4"/>
        <charset val="134"/>
      </rPr>
      <t>建设地址</t>
    </r>
  </si>
  <si>
    <r>
      <rPr>
        <sz val="28"/>
        <rFont val="方正黑体_GBK"/>
        <family val="4"/>
        <charset val="134"/>
      </rPr>
      <t>建设性质</t>
    </r>
  </si>
  <si>
    <r>
      <rPr>
        <sz val="28"/>
        <rFont val="方正黑体_GBK"/>
        <family val="4"/>
        <charset val="134"/>
      </rPr>
      <t>投资性质</t>
    </r>
  </si>
  <si>
    <r>
      <rPr>
        <sz val="28"/>
        <rFont val="方正黑体_GBK"/>
        <family val="4"/>
        <charset val="134"/>
      </rPr>
      <t>建设内容及规模</t>
    </r>
  </si>
  <si>
    <r>
      <rPr>
        <sz val="28"/>
        <rFont val="方正黑体_GBK"/>
        <family val="4"/>
        <charset val="134"/>
      </rPr>
      <t>建设年限</t>
    </r>
  </si>
  <si>
    <r>
      <rPr>
        <sz val="28"/>
        <rFont val="方正黑体_GBK"/>
        <family val="4"/>
        <charset val="134"/>
      </rPr>
      <t>总投资</t>
    </r>
  </si>
  <si>
    <r>
      <rPr>
        <sz val="28"/>
        <rFont val="方正黑体_GBK"/>
        <family val="4"/>
        <charset val="134"/>
      </rPr>
      <t>备注</t>
    </r>
  </si>
  <si>
    <r>
      <rPr>
        <sz val="28"/>
        <rFont val="方正黑体_GBK"/>
        <family val="4"/>
        <charset val="134"/>
      </rPr>
      <t>政府</t>
    </r>
  </si>
  <si>
    <r>
      <rPr>
        <sz val="28"/>
        <rFont val="方正黑体_GBK"/>
        <family val="4"/>
        <charset val="134"/>
      </rPr>
      <t>社会</t>
    </r>
  </si>
  <si>
    <r>
      <rPr>
        <sz val="28"/>
        <rFont val="方正黑体_GBK"/>
        <family val="4"/>
        <charset val="134"/>
      </rPr>
      <t>形象进度</t>
    </r>
  </si>
  <si>
    <r>
      <rPr>
        <sz val="28"/>
        <rFont val="方正黑体_GBK"/>
        <family val="4"/>
        <charset val="134"/>
      </rPr>
      <t>投资进度</t>
    </r>
  </si>
  <si>
    <r>
      <rPr>
        <sz val="28"/>
        <rFont val="方正黑体_GBK"/>
        <family val="4"/>
        <charset val="134"/>
      </rPr>
      <t>拟争取中央资金</t>
    </r>
  </si>
  <si>
    <r>
      <rPr>
        <sz val="28"/>
        <rFont val="方正黑体_GBK"/>
        <family val="4"/>
        <charset val="134"/>
      </rPr>
      <t>拟争取市级部门专项资金</t>
    </r>
  </si>
  <si>
    <r>
      <rPr>
        <sz val="28"/>
        <rFont val="方正黑体_GBK"/>
        <family val="4"/>
        <charset val="134"/>
      </rPr>
      <t>拟争取债券资金</t>
    </r>
  </si>
  <si>
    <r>
      <rPr>
        <sz val="28"/>
        <rFont val="方正黑体_GBK"/>
        <family val="4"/>
        <charset val="134"/>
      </rPr>
      <t>融资资金</t>
    </r>
  </si>
  <si>
    <r>
      <rPr>
        <sz val="28"/>
        <rFont val="方正黑体_GBK"/>
        <family val="4"/>
        <charset val="134"/>
      </rPr>
      <t>其他来源</t>
    </r>
  </si>
  <si>
    <r>
      <rPr>
        <sz val="28"/>
        <rFont val="方正黑体_GBK"/>
        <family val="4"/>
        <charset val="134"/>
      </rPr>
      <t>已落实资金</t>
    </r>
  </si>
  <si>
    <r>
      <rPr>
        <sz val="28"/>
        <rFont val="方正黑体_GBK"/>
        <family val="4"/>
        <charset val="134"/>
      </rPr>
      <t>无来源资金缺口</t>
    </r>
  </si>
  <si>
    <r>
      <rPr>
        <sz val="28"/>
        <rFont val="方正黑体_GBK"/>
        <family val="4"/>
        <charset val="134"/>
      </rPr>
      <t>企业自有资金</t>
    </r>
  </si>
  <si>
    <r>
      <rPr>
        <sz val="28"/>
        <rFont val="方正仿宋_GBK"/>
        <family val="4"/>
        <charset val="134"/>
      </rPr>
      <t>新建项目</t>
    </r>
    <r>
      <rPr>
        <sz val="28"/>
        <rFont val="Times New Roman"/>
        <family val="1"/>
      </rPr>
      <t>61</t>
    </r>
    <r>
      <rPr>
        <sz val="28"/>
        <rFont val="方正仿宋_GBK"/>
        <family val="4"/>
        <charset val="134"/>
      </rPr>
      <t>个，总投资</t>
    </r>
    <r>
      <rPr>
        <sz val="28"/>
        <rFont val="Times New Roman"/>
        <family val="1"/>
      </rPr>
      <t>235.5</t>
    </r>
    <r>
      <rPr>
        <sz val="28"/>
        <rFont val="方正仿宋_GBK"/>
        <family val="4"/>
        <charset val="134"/>
      </rPr>
      <t>亿元，年度计划投资</t>
    </r>
    <r>
      <rPr>
        <sz val="28"/>
        <rFont val="Times New Roman"/>
        <family val="1"/>
      </rPr>
      <t>38.1</t>
    </r>
    <r>
      <rPr>
        <sz val="28"/>
        <rFont val="方正仿宋_GBK"/>
        <family val="4"/>
        <charset val="134"/>
      </rPr>
      <t>亿元。其中政府投资项目</t>
    </r>
    <r>
      <rPr>
        <sz val="28"/>
        <rFont val="Times New Roman"/>
        <family val="1"/>
      </rPr>
      <t>36</t>
    </r>
    <r>
      <rPr>
        <sz val="28"/>
        <rFont val="方正仿宋_GBK"/>
        <family val="4"/>
        <charset val="134"/>
      </rPr>
      <t>个，总投资</t>
    </r>
    <r>
      <rPr>
        <sz val="28"/>
        <rFont val="Times New Roman"/>
        <family val="1"/>
      </rPr>
      <t>57.5</t>
    </r>
    <r>
      <rPr>
        <sz val="28"/>
        <rFont val="方正仿宋_GBK"/>
        <family val="4"/>
        <charset val="134"/>
      </rPr>
      <t>亿元，年度计划投资</t>
    </r>
    <r>
      <rPr>
        <sz val="28"/>
        <rFont val="Times New Roman"/>
        <family val="1"/>
      </rPr>
      <t>13.2</t>
    </r>
    <r>
      <rPr>
        <sz val="28"/>
        <rFont val="方正仿宋_GBK"/>
        <family val="4"/>
        <charset val="134"/>
      </rPr>
      <t>亿元（存在资金缺口</t>
    </r>
    <r>
      <rPr>
        <sz val="28"/>
        <rFont val="Times New Roman"/>
        <family val="1"/>
      </rPr>
      <t>0.2</t>
    </r>
    <r>
      <rPr>
        <sz val="28"/>
        <rFont val="方正仿宋_GBK"/>
        <family val="4"/>
        <charset val="134"/>
      </rPr>
      <t>亿元，已落实</t>
    </r>
    <r>
      <rPr>
        <sz val="28"/>
        <rFont val="Times New Roman"/>
        <family val="1"/>
      </rPr>
      <t>7.1</t>
    </r>
    <r>
      <rPr>
        <sz val="28"/>
        <rFont val="方正仿宋_GBK"/>
        <family val="4"/>
        <charset val="134"/>
      </rPr>
      <t>亿元，拟争取中央资金</t>
    </r>
    <r>
      <rPr>
        <sz val="28"/>
        <rFont val="Times New Roman"/>
        <family val="1"/>
      </rPr>
      <t>1.7</t>
    </r>
    <r>
      <rPr>
        <sz val="28"/>
        <rFont val="方正仿宋_GBK"/>
        <family val="4"/>
        <charset val="134"/>
      </rPr>
      <t>亿元，拟争取市级部门资金</t>
    </r>
    <r>
      <rPr>
        <sz val="28"/>
        <rFont val="Times New Roman"/>
        <family val="1"/>
      </rPr>
      <t>1.5</t>
    </r>
    <r>
      <rPr>
        <sz val="28"/>
        <rFont val="方正仿宋_GBK"/>
        <family val="4"/>
        <charset val="134"/>
      </rPr>
      <t>亿元，拟争取债券资金</t>
    </r>
    <r>
      <rPr>
        <sz val="28"/>
        <rFont val="Times New Roman"/>
        <family val="1"/>
      </rPr>
      <t>0.7</t>
    </r>
    <r>
      <rPr>
        <sz val="28"/>
        <rFont val="方正仿宋_GBK"/>
        <family val="4"/>
        <charset val="134"/>
      </rPr>
      <t>亿元，拟融资</t>
    </r>
    <r>
      <rPr>
        <sz val="28"/>
        <rFont val="Times New Roman"/>
        <family val="1"/>
      </rPr>
      <t>0.7</t>
    </r>
    <r>
      <rPr>
        <sz val="28"/>
        <rFont val="方正仿宋_GBK"/>
        <family val="4"/>
        <charset val="134"/>
      </rPr>
      <t>亿元，拟争取其他资金</t>
    </r>
    <r>
      <rPr>
        <sz val="28"/>
        <rFont val="Times New Roman"/>
        <family val="1"/>
      </rPr>
      <t>1.3</t>
    </r>
    <r>
      <rPr>
        <sz val="28"/>
        <rFont val="方正仿宋_GBK"/>
        <family val="4"/>
        <charset val="134"/>
      </rPr>
      <t>亿元）；社会投资项目</t>
    </r>
    <r>
      <rPr>
        <sz val="28"/>
        <rFont val="Times New Roman"/>
        <family val="1"/>
      </rPr>
      <t>25</t>
    </r>
    <r>
      <rPr>
        <sz val="28"/>
        <rFont val="方正仿宋_GBK"/>
        <family val="4"/>
        <charset val="134"/>
      </rPr>
      <t>个，总投资</t>
    </r>
    <r>
      <rPr>
        <sz val="28"/>
        <rFont val="Times New Roman"/>
        <family val="1"/>
      </rPr>
      <t>178</t>
    </r>
    <r>
      <rPr>
        <sz val="28"/>
        <rFont val="方正仿宋_GBK"/>
        <family val="4"/>
        <charset val="134"/>
      </rPr>
      <t>亿元，年度计划投资</t>
    </r>
    <r>
      <rPr>
        <sz val="28"/>
        <rFont val="Times New Roman"/>
        <family val="1"/>
      </rPr>
      <t>24.9</t>
    </r>
    <r>
      <rPr>
        <sz val="28"/>
        <rFont val="方正仿宋_GBK"/>
        <family val="4"/>
        <charset val="134"/>
      </rPr>
      <t>亿元。</t>
    </r>
  </si>
  <si>
    <t>一、县公安局（1个）</t>
  </si>
  <si>
    <r>
      <rPr>
        <sz val="24"/>
        <rFont val="方正仿宋_GBK"/>
        <family val="4"/>
        <charset val="134"/>
      </rPr>
      <t>奉节县公安局公平派出所业务技术用房建设工程</t>
    </r>
  </si>
  <si>
    <r>
      <rPr>
        <sz val="24"/>
        <rFont val="方正仿宋_GBK"/>
        <family val="4"/>
        <charset val="134"/>
      </rPr>
      <t>县公安局</t>
    </r>
  </si>
  <si>
    <r>
      <rPr>
        <sz val="24"/>
        <rFont val="方正仿宋_GBK"/>
        <family val="4"/>
        <charset val="134"/>
      </rPr>
      <t>郑锐</t>
    </r>
  </si>
  <si>
    <r>
      <rPr>
        <sz val="24"/>
        <rFont val="方正仿宋_GBK"/>
        <family val="4"/>
        <charset val="134"/>
      </rPr>
      <t>公平镇</t>
    </r>
  </si>
  <si>
    <r>
      <rPr>
        <sz val="24"/>
        <rFont val="方正仿宋_GBK"/>
        <family val="4"/>
        <charset val="134"/>
      </rPr>
      <t>新建</t>
    </r>
  </si>
  <si>
    <r>
      <rPr>
        <sz val="24"/>
        <rFont val="方正仿宋_GBK"/>
        <family val="4"/>
        <charset val="134"/>
      </rPr>
      <t>建设派出所业务技术用房</t>
    </r>
    <r>
      <rPr>
        <sz val="24"/>
        <rFont val="Times New Roman"/>
        <family val="1"/>
      </rPr>
      <t>1</t>
    </r>
    <r>
      <rPr>
        <sz val="24"/>
        <rFont val="方正仿宋_GBK"/>
        <family val="4"/>
        <charset val="134"/>
      </rPr>
      <t>座（</t>
    </r>
    <r>
      <rPr>
        <sz val="24"/>
        <rFont val="Times New Roman"/>
        <family val="1"/>
      </rPr>
      <t>4</t>
    </r>
    <r>
      <rPr>
        <sz val="24"/>
        <rFont val="方正仿宋_GBK"/>
        <family val="4"/>
        <charset val="134"/>
      </rPr>
      <t>层），建筑面积</t>
    </r>
    <r>
      <rPr>
        <sz val="24"/>
        <rFont val="Times New Roman"/>
        <family val="1"/>
      </rPr>
      <t>2477.44</t>
    </r>
    <r>
      <rPr>
        <sz val="24"/>
        <rFont val="方正仿宋_GBK"/>
        <family val="4"/>
        <charset val="134"/>
      </rPr>
      <t>㎡。</t>
    </r>
  </si>
  <si>
    <t>2025-2026</t>
  </si>
  <si>
    <r>
      <rPr>
        <sz val="24"/>
        <rFont val="方正仿宋_GBK"/>
        <family val="4"/>
        <charset val="134"/>
      </rPr>
      <t>进行公开招投标工作</t>
    </r>
  </si>
  <si>
    <r>
      <rPr>
        <sz val="24"/>
        <rFont val="方正仿宋_GBK"/>
        <family val="4"/>
        <charset val="134"/>
      </rPr>
      <t>原有建筑拆除及场地平整</t>
    </r>
  </si>
  <si>
    <r>
      <rPr>
        <sz val="24"/>
        <rFont val="方正仿宋_GBK"/>
        <family val="4"/>
        <charset val="134"/>
      </rPr>
      <t>进行房屋基础施工</t>
    </r>
  </si>
  <si>
    <r>
      <rPr>
        <sz val="24"/>
        <rFont val="方正仿宋_GBK"/>
        <family val="4"/>
        <charset val="134"/>
      </rPr>
      <t>房屋主体施工</t>
    </r>
  </si>
  <si>
    <r>
      <rPr>
        <sz val="24"/>
        <rFont val="方正仿宋_GBK"/>
        <family val="4"/>
        <charset val="134"/>
      </rPr>
      <t>拟争取其他资金</t>
    </r>
  </si>
  <si>
    <t>二、县卫生健康委（1个）</t>
  </si>
  <si>
    <r>
      <rPr>
        <sz val="24"/>
        <rFont val="方正仿宋_GBK"/>
        <family val="4"/>
        <charset val="134"/>
      </rPr>
      <t>奉节县羊市镇中心卫生院迁建工程</t>
    </r>
  </si>
  <si>
    <r>
      <rPr>
        <sz val="24"/>
        <rFont val="方正仿宋_GBK"/>
        <family val="4"/>
        <charset val="134"/>
      </rPr>
      <t>羊市镇中心卫生院</t>
    </r>
  </si>
  <si>
    <r>
      <rPr>
        <sz val="24"/>
        <rFont val="方正仿宋_GBK"/>
        <family val="4"/>
        <charset val="134"/>
      </rPr>
      <t>县卫生健康委</t>
    </r>
  </si>
  <si>
    <r>
      <rPr>
        <sz val="24"/>
        <rFont val="方正仿宋_GBK"/>
        <family val="4"/>
        <charset val="134"/>
      </rPr>
      <t>杨锦江</t>
    </r>
  </si>
  <si>
    <r>
      <rPr>
        <sz val="24"/>
        <rFont val="方正仿宋_GBK"/>
        <family val="4"/>
        <charset val="134"/>
      </rPr>
      <t>新建</t>
    </r>
    <r>
      <rPr>
        <sz val="24"/>
        <rFont val="Times New Roman"/>
        <family val="1"/>
      </rPr>
      <t>5</t>
    </r>
    <r>
      <rPr>
        <sz val="24"/>
        <rFont val="方正仿宋_GBK"/>
        <family val="4"/>
        <charset val="134"/>
      </rPr>
      <t>层框架结构综合大楼</t>
    </r>
    <r>
      <rPr>
        <sz val="24"/>
        <rFont val="Times New Roman"/>
        <family val="1"/>
      </rPr>
      <t>1</t>
    </r>
    <r>
      <rPr>
        <sz val="24"/>
        <rFont val="方正仿宋_GBK"/>
        <family val="4"/>
        <charset val="134"/>
      </rPr>
      <t>栋，总建筑面积</t>
    </r>
    <r>
      <rPr>
        <sz val="24"/>
        <rFont val="Times New Roman"/>
        <family val="1"/>
      </rPr>
      <t>2684.14</t>
    </r>
    <r>
      <rPr>
        <sz val="24"/>
        <rFont val="方正仿宋_GBK"/>
        <family val="4"/>
        <charset val="134"/>
      </rPr>
      <t>平方米。</t>
    </r>
  </si>
  <si>
    <r>
      <rPr>
        <sz val="24"/>
        <rFont val="方正仿宋_GBK"/>
        <family val="4"/>
        <charset val="134"/>
      </rPr>
      <t>完成工程量</t>
    </r>
    <r>
      <rPr>
        <sz val="24"/>
        <rFont val="Times New Roman"/>
        <family val="1"/>
      </rPr>
      <t>50%</t>
    </r>
  </si>
  <si>
    <r>
      <rPr>
        <sz val="24"/>
        <rFont val="方正仿宋_GBK"/>
        <family val="4"/>
        <charset val="134"/>
      </rPr>
      <t>完成基础工程</t>
    </r>
    <r>
      <rPr>
        <sz val="24"/>
        <rFont val="Times New Roman"/>
        <family val="1"/>
      </rPr>
      <t>20%</t>
    </r>
  </si>
  <si>
    <r>
      <rPr>
        <sz val="24"/>
        <rFont val="方正仿宋_GBK"/>
        <family val="4"/>
        <charset val="134"/>
      </rPr>
      <t>完成基础工程</t>
    </r>
    <r>
      <rPr>
        <sz val="24"/>
        <rFont val="Times New Roman"/>
        <family val="1"/>
      </rPr>
      <t>30%</t>
    </r>
  </si>
  <si>
    <r>
      <rPr>
        <sz val="24"/>
        <rFont val="方正仿宋_GBK"/>
        <family val="4"/>
        <charset val="134"/>
      </rPr>
      <t>完成基础工程</t>
    </r>
    <r>
      <rPr>
        <sz val="24"/>
        <rFont val="Times New Roman"/>
        <family val="1"/>
      </rPr>
      <t>40%</t>
    </r>
  </si>
  <si>
    <r>
      <rPr>
        <sz val="24"/>
        <rFont val="方正仿宋_GBK"/>
        <family val="4"/>
        <charset val="134"/>
      </rPr>
      <t>完成基础工程</t>
    </r>
    <r>
      <rPr>
        <sz val="24"/>
        <rFont val="Times New Roman"/>
        <family val="1"/>
      </rPr>
      <t>50%</t>
    </r>
  </si>
  <si>
    <r>
      <rPr>
        <sz val="24"/>
        <rFont val="方正仿宋_GBK"/>
        <family val="4"/>
        <charset val="134"/>
      </rPr>
      <t>完成基础工程</t>
    </r>
    <r>
      <rPr>
        <sz val="24"/>
        <rFont val="Times New Roman"/>
        <family val="1"/>
      </rPr>
      <t>60%</t>
    </r>
  </si>
  <si>
    <r>
      <rPr>
        <sz val="24"/>
        <rFont val="方正仿宋_GBK"/>
        <family val="4"/>
        <charset val="134"/>
      </rPr>
      <t>完成基础工程</t>
    </r>
    <r>
      <rPr>
        <sz val="24"/>
        <rFont val="Times New Roman"/>
        <family val="1"/>
      </rPr>
      <t>70%</t>
    </r>
  </si>
  <si>
    <r>
      <rPr>
        <sz val="24"/>
        <rFont val="方正仿宋_GBK"/>
        <family val="4"/>
        <charset val="134"/>
      </rPr>
      <t>完成基础工程</t>
    </r>
    <r>
      <rPr>
        <sz val="24"/>
        <rFont val="Times New Roman"/>
        <family val="1"/>
      </rPr>
      <t>80%</t>
    </r>
  </si>
  <si>
    <r>
      <rPr>
        <sz val="24"/>
        <rFont val="方正仿宋_GBK"/>
        <family val="4"/>
        <charset val="134"/>
      </rPr>
      <t>完成基础工程</t>
    </r>
    <r>
      <rPr>
        <sz val="24"/>
        <rFont val="Times New Roman"/>
        <family val="1"/>
      </rPr>
      <t>90%</t>
    </r>
  </si>
  <si>
    <r>
      <rPr>
        <sz val="24"/>
        <rFont val="方正仿宋_GBK"/>
        <family val="4"/>
        <charset val="134"/>
      </rPr>
      <t>完成基础工程</t>
    </r>
  </si>
  <si>
    <r>
      <rPr>
        <sz val="24"/>
        <rFont val="方正仿宋_GBK"/>
        <family val="4"/>
        <charset val="134"/>
      </rPr>
      <t>完成主体建设</t>
    </r>
    <r>
      <rPr>
        <sz val="24"/>
        <rFont val="Times New Roman"/>
        <family val="1"/>
      </rPr>
      <t>10%</t>
    </r>
  </si>
  <si>
    <r>
      <rPr>
        <sz val="24"/>
        <rFont val="方正仿宋_GBK"/>
        <family val="4"/>
        <charset val="134"/>
      </rPr>
      <t>完成主体建设</t>
    </r>
    <r>
      <rPr>
        <sz val="24"/>
        <rFont val="Times New Roman"/>
        <family val="1"/>
      </rPr>
      <t>20%</t>
    </r>
  </si>
  <si>
    <r>
      <rPr>
        <sz val="24"/>
        <rFont val="方正仿宋_GBK"/>
        <family val="4"/>
        <charset val="134"/>
      </rPr>
      <t>完成主体建设</t>
    </r>
    <r>
      <rPr>
        <sz val="24"/>
        <rFont val="Times New Roman"/>
        <family val="1"/>
      </rPr>
      <t>30%</t>
    </r>
  </si>
  <si>
    <r>
      <rPr>
        <sz val="24"/>
        <rFont val="方正仿宋_GBK"/>
        <family val="4"/>
        <charset val="134"/>
      </rPr>
      <t>已落实公立医院改革资金</t>
    </r>
  </si>
  <si>
    <t>三、县生态环境局（4个）</t>
  </si>
  <si>
    <r>
      <rPr>
        <sz val="24"/>
        <rFont val="方正仿宋_GBK"/>
        <family val="4"/>
        <charset val="134"/>
      </rPr>
      <t>奉节县安坪镇安坪河流域生态修复工程</t>
    </r>
  </si>
  <si>
    <r>
      <rPr>
        <sz val="24"/>
        <rFont val="方正仿宋_GBK"/>
        <family val="4"/>
        <charset val="134"/>
      </rPr>
      <t>县生态环境监测站</t>
    </r>
  </si>
  <si>
    <r>
      <rPr>
        <sz val="24"/>
        <rFont val="方正仿宋_GBK"/>
        <family val="4"/>
        <charset val="134"/>
      </rPr>
      <t>县生态环境局</t>
    </r>
  </si>
  <si>
    <r>
      <rPr>
        <sz val="24"/>
        <rFont val="方正仿宋_GBK"/>
        <family val="4"/>
        <charset val="134"/>
      </rPr>
      <t>操钢林</t>
    </r>
  </si>
  <si>
    <r>
      <rPr>
        <sz val="24"/>
        <rFont val="方正仿宋_GBK"/>
        <family val="4"/>
        <charset val="134"/>
      </rPr>
      <t>新建</t>
    </r>
    <r>
      <rPr>
        <sz val="24"/>
        <rFont val="Times New Roman"/>
        <family val="1"/>
      </rPr>
      <t>20m3/d</t>
    </r>
    <r>
      <rPr>
        <sz val="24"/>
        <rFont val="方正仿宋_GBK"/>
        <family val="4"/>
        <charset val="134"/>
      </rPr>
      <t>污水处理站</t>
    </r>
    <r>
      <rPr>
        <sz val="24"/>
        <rFont val="Times New Roman"/>
        <family val="1"/>
      </rPr>
      <t>1</t>
    </r>
    <r>
      <rPr>
        <sz val="24"/>
        <rFont val="方正仿宋_GBK"/>
        <family val="4"/>
        <charset val="134"/>
      </rPr>
      <t>座，技改</t>
    </r>
    <r>
      <rPr>
        <sz val="24"/>
        <rFont val="Times New Roman"/>
        <family val="1"/>
      </rPr>
      <t>100m3/d</t>
    </r>
    <r>
      <rPr>
        <sz val="24"/>
        <rFont val="方正仿宋_GBK"/>
        <family val="4"/>
        <charset val="134"/>
      </rPr>
      <t>污水处理站</t>
    </r>
    <r>
      <rPr>
        <sz val="24"/>
        <rFont val="Times New Roman"/>
        <family val="1"/>
      </rPr>
      <t>1</t>
    </r>
    <r>
      <rPr>
        <sz val="24"/>
        <rFont val="方正仿宋_GBK"/>
        <family val="4"/>
        <charset val="134"/>
      </rPr>
      <t>座，新建</t>
    </r>
    <r>
      <rPr>
        <sz val="24"/>
        <rFont val="Times New Roman"/>
        <family val="1"/>
      </rPr>
      <t>30m3</t>
    </r>
    <r>
      <rPr>
        <sz val="24"/>
        <rFont val="方正仿宋_GBK"/>
        <family val="4"/>
        <charset val="134"/>
      </rPr>
      <t>污水处理生化池</t>
    </r>
    <r>
      <rPr>
        <sz val="24"/>
        <rFont val="Times New Roman"/>
        <family val="1"/>
      </rPr>
      <t>1</t>
    </r>
    <r>
      <rPr>
        <sz val="24"/>
        <rFont val="方正仿宋_GBK"/>
        <family val="4"/>
        <charset val="134"/>
      </rPr>
      <t>座等。</t>
    </r>
  </si>
  <si>
    <t>2025-2027</t>
  </si>
  <si>
    <r>
      <rPr>
        <sz val="24"/>
        <rFont val="方正仿宋_GBK"/>
        <family val="4"/>
        <charset val="134"/>
      </rPr>
      <t>完成进度</t>
    </r>
    <r>
      <rPr>
        <sz val="24"/>
        <rFont val="Times New Roman"/>
        <family val="1"/>
      </rPr>
      <t>70%</t>
    </r>
  </si>
  <si>
    <r>
      <rPr>
        <sz val="24"/>
        <rFont val="方正仿宋_GBK"/>
        <family val="4"/>
        <charset val="134"/>
      </rPr>
      <t>完成预算编制</t>
    </r>
  </si>
  <si>
    <r>
      <rPr>
        <sz val="24"/>
        <rFont val="方正仿宋_GBK"/>
        <family val="4"/>
        <charset val="134"/>
      </rPr>
      <t>开展招投标</t>
    </r>
  </si>
  <si>
    <r>
      <rPr>
        <sz val="24"/>
        <rFont val="方正仿宋_GBK"/>
        <family val="4"/>
        <charset val="134"/>
      </rPr>
      <t>完成招投标并开工</t>
    </r>
  </si>
  <si>
    <r>
      <rPr>
        <sz val="24"/>
        <rFont val="方正仿宋_GBK"/>
        <family val="4"/>
        <charset val="134"/>
      </rPr>
      <t>工程进度</t>
    </r>
    <r>
      <rPr>
        <sz val="24"/>
        <rFont val="Times New Roman"/>
        <family val="1"/>
      </rPr>
      <t>7%</t>
    </r>
  </si>
  <si>
    <r>
      <rPr>
        <sz val="24"/>
        <rFont val="方正仿宋_GBK"/>
        <family val="4"/>
        <charset val="134"/>
      </rPr>
      <t>工程进度</t>
    </r>
    <r>
      <rPr>
        <sz val="24"/>
        <rFont val="Times New Roman"/>
        <family val="1"/>
      </rPr>
      <t>14%</t>
    </r>
  </si>
  <si>
    <r>
      <rPr>
        <sz val="24"/>
        <rFont val="方正仿宋_GBK"/>
        <family val="4"/>
        <charset val="134"/>
      </rPr>
      <t>工程进度</t>
    </r>
    <r>
      <rPr>
        <sz val="24"/>
        <rFont val="Times New Roman"/>
        <family val="1"/>
      </rPr>
      <t>21%</t>
    </r>
  </si>
  <si>
    <r>
      <rPr>
        <sz val="24"/>
        <rFont val="方正仿宋_GBK"/>
        <family val="4"/>
        <charset val="134"/>
      </rPr>
      <t>工程进度</t>
    </r>
    <r>
      <rPr>
        <sz val="24"/>
        <rFont val="Times New Roman"/>
        <family val="1"/>
      </rPr>
      <t>30%</t>
    </r>
  </si>
  <si>
    <r>
      <rPr>
        <sz val="24"/>
        <rFont val="方正仿宋_GBK"/>
        <family val="4"/>
        <charset val="134"/>
      </rPr>
      <t>工程进度</t>
    </r>
    <r>
      <rPr>
        <sz val="24"/>
        <rFont val="Times New Roman"/>
        <family val="1"/>
      </rPr>
      <t>35%</t>
    </r>
  </si>
  <si>
    <r>
      <rPr>
        <sz val="24"/>
        <rFont val="方正仿宋_GBK"/>
        <family val="4"/>
        <charset val="134"/>
      </rPr>
      <t>工程进度</t>
    </r>
    <r>
      <rPr>
        <sz val="24"/>
        <rFont val="Times New Roman"/>
        <family val="1"/>
      </rPr>
      <t>40%</t>
    </r>
  </si>
  <si>
    <r>
      <rPr>
        <sz val="24"/>
        <rFont val="方正仿宋_GBK"/>
        <family val="4"/>
        <charset val="134"/>
      </rPr>
      <t>工程进度</t>
    </r>
    <r>
      <rPr>
        <sz val="24"/>
        <rFont val="Times New Roman"/>
        <family val="1"/>
      </rPr>
      <t>50%</t>
    </r>
  </si>
  <si>
    <r>
      <rPr>
        <sz val="24"/>
        <rFont val="方正仿宋_GBK"/>
        <family val="4"/>
        <charset val="134"/>
      </rPr>
      <t>工程进度</t>
    </r>
    <r>
      <rPr>
        <sz val="24"/>
        <rFont val="Times New Roman"/>
        <family val="1"/>
      </rPr>
      <t>60%</t>
    </r>
  </si>
  <si>
    <r>
      <rPr>
        <sz val="24"/>
        <rFont val="方正仿宋_GBK"/>
        <family val="4"/>
        <charset val="134"/>
      </rPr>
      <t>工程进度</t>
    </r>
    <r>
      <rPr>
        <sz val="24"/>
        <rFont val="Times New Roman"/>
        <family val="1"/>
      </rPr>
      <t>70%</t>
    </r>
  </si>
  <si>
    <r>
      <rPr>
        <sz val="24"/>
        <rFont val="方正仿宋_GBK"/>
        <family val="4"/>
        <charset val="134"/>
      </rPr>
      <t>已落实中央水污染防治资金</t>
    </r>
  </si>
  <si>
    <r>
      <rPr>
        <sz val="24"/>
        <rFont val="方正仿宋_GBK"/>
        <family val="4"/>
        <charset val="134"/>
      </rPr>
      <t>奉节县新民河流域五马镇水环境综合整治工程</t>
    </r>
  </si>
  <si>
    <r>
      <rPr>
        <sz val="24"/>
        <rFont val="方正仿宋_GBK"/>
        <family val="4"/>
        <charset val="134"/>
      </rPr>
      <t>五马镇人民政府</t>
    </r>
  </si>
  <si>
    <r>
      <rPr>
        <sz val="24"/>
        <rFont val="方正仿宋_GBK"/>
        <family val="4"/>
        <charset val="134"/>
      </rPr>
      <t>包括水源地规范化建设、排水管网工程、污水处理站工程、生态修复工程、生态环境综合治理平台等。</t>
    </r>
  </si>
  <si>
    <r>
      <rPr>
        <sz val="24"/>
        <rFont val="方正仿宋_GBK"/>
        <family val="4"/>
        <charset val="134"/>
      </rPr>
      <t>完成进度</t>
    </r>
    <r>
      <rPr>
        <sz val="24"/>
        <rFont val="Times New Roman"/>
        <family val="1"/>
      </rPr>
      <t>76%</t>
    </r>
  </si>
  <si>
    <r>
      <rPr>
        <sz val="24"/>
        <rFont val="方正仿宋_GBK"/>
        <family val="4"/>
        <charset val="134"/>
      </rPr>
      <t>工程进度</t>
    </r>
    <r>
      <rPr>
        <sz val="24"/>
        <rFont val="Times New Roman"/>
        <family val="1"/>
      </rPr>
      <t>28%</t>
    </r>
  </si>
  <si>
    <r>
      <rPr>
        <sz val="24"/>
        <rFont val="方正仿宋_GBK"/>
        <family val="4"/>
        <charset val="134"/>
      </rPr>
      <t>工程进度</t>
    </r>
    <r>
      <rPr>
        <sz val="24"/>
        <rFont val="Times New Roman"/>
        <family val="1"/>
      </rPr>
      <t>42%</t>
    </r>
  </si>
  <si>
    <r>
      <rPr>
        <sz val="24"/>
        <rFont val="方正仿宋_GBK"/>
        <family val="4"/>
        <charset val="134"/>
      </rPr>
      <t>工程进度</t>
    </r>
    <r>
      <rPr>
        <sz val="24"/>
        <rFont val="Times New Roman"/>
        <family val="1"/>
      </rPr>
      <t>49%</t>
    </r>
  </si>
  <si>
    <r>
      <rPr>
        <sz val="24"/>
        <rFont val="方正仿宋_GBK"/>
        <family val="4"/>
        <charset val="134"/>
      </rPr>
      <t>工程进度</t>
    </r>
    <r>
      <rPr>
        <sz val="24"/>
        <rFont val="Times New Roman"/>
        <family val="1"/>
      </rPr>
      <t>56%</t>
    </r>
  </si>
  <si>
    <r>
      <rPr>
        <sz val="24"/>
        <rFont val="方正仿宋_GBK"/>
        <family val="4"/>
        <charset val="134"/>
      </rPr>
      <t>工程进度</t>
    </r>
    <r>
      <rPr>
        <sz val="24"/>
        <rFont val="Times New Roman"/>
        <family val="1"/>
      </rPr>
      <t>63%</t>
    </r>
  </si>
  <si>
    <r>
      <rPr>
        <sz val="24"/>
        <rFont val="方正仿宋_GBK"/>
        <family val="4"/>
        <charset val="134"/>
      </rPr>
      <t>工程进度</t>
    </r>
    <r>
      <rPr>
        <sz val="24"/>
        <rFont val="Times New Roman"/>
        <family val="1"/>
      </rPr>
      <t>76%</t>
    </r>
  </si>
  <si>
    <r>
      <rPr>
        <sz val="24"/>
        <rFont val="方正仿宋_GBK"/>
        <family val="4"/>
        <charset val="134"/>
      </rPr>
      <t>奉节县三磺厂矿区历史遗留固体废物（</t>
    </r>
    <r>
      <rPr>
        <sz val="24"/>
        <rFont val="Times New Roman"/>
        <family val="1"/>
      </rPr>
      <t>A</t>
    </r>
    <r>
      <rPr>
        <sz val="24"/>
        <rFont val="方正仿宋_GBK"/>
        <family val="4"/>
        <charset val="134"/>
      </rPr>
      <t>区）污染治理项目</t>
    </r>
  </si>
  <si>
    <r>
      <rPr>
        <sz val="24"/>
        <rFont val="方正仿宋_GBK"/>
        <family val="4"/>
        <charset val="134"/>
      </rPr>
      <t>青龙镇</t>
    </r>
  </si>
  <si>
    <r>
      <rPr>
        <sz val="24"/>
        <rFont val="方正仿宋_GBK"/>
        <family val="4"/>
        <charset val="134"/>
      </rPr>
      <t>目标矿渣清挖换填、管控区表面覆土复绿</t>
    </r>
    <r>
      <rPr>
        <sz val="24"/>
        <rFont val="Times New Roman"/>
        <family val="1"/>
      </rPr>
      <t>18324 m2</t>
    </r>
    <r>
      <rPr>
        <sz val="24"/>
        <rFont val="方正仿宋_GBK"/>
        <family val="4"/>
        <charset val="134"/>
      </rPr>
      <t>等。</t>
    </r>
  </si>
  <si>
    <r>
      <rPr>
        <sz val="24"/>
        <rFont val="方正仿宋_GBK"/>
        <family val="4"/>
        <charset val="134"/>
      </rPr>
      <t>工程进度</t>
    </r>
    <r>
      <rPr>
        <sz val="24"/>
        <rFont val="Times New Roman"/>
        <family val="1"/>
      </rPr>
      <t>80%</t>
    </r>
  </si>
  <si>
    <r>
      <rPr>
        <sz val="24"/>
        <rFont val="方正仿宋_GBK"/>
        <family val="4"/>
        <charset val="134"/>
      </rPr>
      <t>工程进度</t>
    </r>
    <r>
      <rPr>
        <sz val="24"/>
        <rFont val="Times New Roman"/>
        <family val="1"/>
      </rPr>
      <t>90%</t>
    </r>
  </si>
  <si>
    <r>
      <rPr>
        <sz val="24"/>
        <rFont val="方正仿宋_GBK"/>
        <family val="4"/>
        <charset val="134"/>
      </rPr>
      <t>工程进度</t>
    </r>
    <r>
      <rPr>
        <sz val="24"/>
        <rFont val="Times New Roman"/>
        <family val="1"/>
      </rPr>
      <t>100%</t>
    </r>
  </si>
  <si>
    <t xml:space="preserve"> </t>
  </si>
  <si>
    <r>
      <rPr>
        <sz val="24"/>
        <rFont val="方正仿宋_GBK"/>
        <family val="4"/>
        <charset val="134"/>
      </rPr>
      <t>已落实中央土污染防治资金</t>
    </r>
  </si>
  <si>
    <r>
      <rPr>
        <sz val="24"/>
        <rFont val="方正仿宋_GBK"/>
        <family val="4"/>
        <charset val="134"/>
      </rPr>
      <t>长江（奉节段）朱衣河流域生态环境综合治理与产业开发</t>
    </r>
    <r>
      <rPr>
        <sz val="24"/>
        <rFont val="Times New Roman"/>
        <family val="1"/>
      </rPr>
      <t>EOD</t>
    </r>
    <r>
      <rPr>
        <sz val="24"/>
        <rFont val="方正仿宋_GBK"/>
        <family val="4"/>
        <charset val="134"/>
      </rPr>
      <t>项目</t>
    </r>
  </si>
  <si>
    <r>
      <rPr>
        <sz val="24"/>
        <rFont val="方正仿宋_GBK"/>
        <family val="4"/>
        <charset val="134"/>
      </rPr>
      <t>重庆百盐乡村建设有限公司</t>
    </r>
  </si>
  <si>
    <r>
      <rPr>
        <sz val="24"/>
        <rFont val="方正仿宋_GBK"/>
        <family val="4"/>
        <charset val="134"/>
      </rPr>
      <t>夔州街道</t>
    </r>
    <r>
      <rPr>
        <sz val="24"/>
        <rFont val="Times New Roman"/>
        <family val="1"/>
      </rPr>
      <t xml:space="preserve">
</t>
    </r>
    <r>
      <rPr>
        <sz val="24"/>
        <rFont val="方正仿宋_GBK"/>
        <family val="4"/>
        <charset val="134"/>
      </rPr>
      <t>朱衣镇</t>
    </r>
  </si>
  <si>
    <r>
      <rPr>
        <sz val="24"/>
        <rFont val="方正仿宋_GBK"/>
        <family val="4"/>
        <charset val="134"/>
      </rPr>
      <t>主要实施长江（奉节段）朱衣河流域环境质量提升工程、生态修复工程等。</t>
    </r>
  </si>
  <si>
    <t>2025-2028</t>
  </si>
  <si>
    <r>
      <rPr>
        <sz val="24"/>
        <rFont val="方正仿宋_GBK"/>
        <family val="4"/>
        <charset val="134"/>
      </rPr>
      <t>完成进度的</t>
    </r>
    <r>
      <rPr>
        <sz val="24"/>
        <rFont val="Times New Roman"/>
        <family val="1"/>
      </rPr>
      <t>6.8%</t>
    </r>
  </si>
  <si>
    <r>
      <rPr>
        <sz val="24"/>
        <rFont val="方正仿宋_GBK"/>
        <family val="4"/>
        <charset val="134"/>
      </rPr>
      <t>工程进度的</t>
    </r>
    <r>
      <rPr>
        <sz val="24"/>
        <rFont val="Times New Roman"/>
        <family val="1"/>
      </rPr>
      <t>0.5%</t>
    </r>
  </si>
  <si>
    <r>
      <rPr>
        <sz val="24"/>
        <rFont val="方正仿宋_GBK"/>
        <family val="4"/>
        <charset val="134"/>
      </rPr>
      <t>工程进度的</t>
    </r>
    <r>
      <rPr>
        <sz val="24"/>
        <rFont val="Times New Roman"/>
        <family val="1"/>
      </rPr>
      <t>1%</t>
    </r>
  </si>
  <si>
    <r>
      <rPr>
        <sz val="24"/>
        <rFont val="方正仿宋_GBK"/>
        <family val="4"/>
        <charset val="134"/>
      </rPr>
      <t>工程进度的</t>
    </r>
    <r>
      <rPr>
        <sz val="24"/>
        <rFont val="Times New Roman"/>
        <family val="1"/>
      </rPr>
      <t>1.5%</t>
    </r>
  </si>
  <si>
    <r>
      <rPr>
        <sz val="24"/>
        <rFont val="方正仿宋_GBK"/>
        <family val="4"/>
        <charset val="134"/>
      </rPr>
      <t>工程进度的</t>
    </r>
    <r>
      <rPr>
        <sz val="24"/>
        <rFont val="Times New Roman"/>
        <family val="1"/>
      </rPr>
      <t>2%</t>
    </r>
  </si>
  <si>
    <r>
      <rPr>
        <sz val="24"/>
        <rFont val="方正仿宋_GBK"/>
        <family val="4"/>
        <charset val="134"/>
      </rPr>
      <t>工程进度的</t>
    </r>
    <r>
      <rPr>
        <sz val="24"/>
        <rFont val="Times New Roman"/>
        <family val="1"/>
      </rPr>
      <t>2.5%</t>
    </r>
  </si>
  <si>
    <r>
      <rPr>
        <sz val="24"/>
        <rFont val="方正仿宋_GBK"/>
        <family val="4"/>
        <charset val="134"/>
      </rPr>
      <t>工程进度的</t>
    </r>
    <r>
      <rPr>
        <sz val="24"/>
        <rFont val="Times New Roman"/>
        <family val="1"/>
      </rPr>
      <t>3%</t>
    </r>
  </si>
  <si>
    <r>
      <rPr>
        <sz val="24"/>
        <rFont val="方正仿宋_GBK"/>
        <family val="4"/>
        <charset val="134"/>
      </rPr>
      <t>工程进度的</t>
    </r>
    <r>
      <rPr>
        <sz val="24"/>
        <rFont val="Times New Roman"/>
        <family val="1"/>
      </rPr>
      <t>3.5%</t>
    </r>
  </si>
  <si>
    <r>
      <rPr>
        <sz val="24"/>
        <rFont val="方正仿宋_GBK"/>
        <family val="4"/>
        <charset val="134"/>
      </rPr>
      <t>工程进度的</t>
    </r>
    <r>
      <rPr>
        <sz val="24"/>
        <rFont val="Times New Roman"/>
        <family val="1"/>
      </rPr>
      <t>4%</t>
    </r>
  </si>
  <si>
    <r>
      <rPr>
        <sz val="24"/>
        <rFont val="方正仿宋_GBK"/>
        <family val="4"/>
        <charset val="134"/>
      </rPr>
      <t>工程进度的</t>
    </r>
    <r>
      <rPr>
        <sz val="24"/>
        <rFont val="Times New Roman"/>
        <family val="1"/>
      </rPr>
      <t>4.5%</t>
    </r>
  </si>
  <si>
    <r>
      <rPr>
        <sz val="24"/>
        <rFont val="方正仿宋_GBK"/>
        <family val="4"/>
        <charset val="134"/>
      </rPr>
      <t>工程进度的</t>
    </r>
    <r>
      <rPr>
        <sz val="24"/>
        <rFont val="Times New Roman"/>
        <family val="1"/>
      </rPr>
      <t>5%</t>
    </r>
  </si>
  <si>
    <r>
      <rPr>
        <sz val="24"/>
        <rFont val="方正仿宋_GBK"/>
        <family val="4"/>
        <charset val="134"/>
      </rPr>
      <t>工程进度的</t>
    </r>
    <r>
      <rPr>
        <sz val="24"/>
        <rFont val="Times New Roman"/>
        <family val="1"/>
      </rPr>
      <t>6%</t>
    </r>
  </si>
  <si>
    <r>
      <rPr>
        <sz val="24"/>
        <rFont val="方正仿宋_GBK"/>
        <family val="4"/>
        <charset val="134"/>
      </rPr>
      <t>工程进度的</t>
    </r>
    <r>
      <rPr>
        <sz val="24"/>
        <rFont val="Times New Roman"/>
        <family val="1"/>
      </rPr>
      <t>6.8%</t>
    </r>
  </si>
  <si>
    <t>四、农业农村委员会（6个）</t>
  </si>
  <si>
    <r>
      <rPr>
        <sz val="24"/>
        <rFont val="方正仿宋_GBK"/>
        <family val="4"/>
        <charset val="134"/>
      </rPr>
      <t>奉节县</t>
    </r>
    <r>
      <rPr>
        <sz val="24"/>
        <rFont val="Times New Roman"/>
        <family val="1"/>
      </rPr>
      <t>2025</t>
    </r>
    <r>
      <rPr>
        <sz val="24"/>
        <rFont val="方正仿宋_GBK"/>
        <family val="4"/>
        <charset val="134"/>
      </rPr>
      <t>高标准农田改造提升示范项目</t>
    </r>
  </si>
  <si>
    <r>
      <rPr>
        <sz val="24"/>
        <rFont val="方正仿宋_GBK"/>
        <family val="4"/>
        <charset val="134"/>
      </rPr>
      <t>县农田建设项目中心</t>
    </r>
  </si>
  <si>
    <r>
      <rPr>
        <sz val="24"/>
        <rFont val="方正仿宋_GBK"/>
        <family val="4"/>
        <charset val="134"/>
      </rPr>
      <t>力争达到</t>
    </r>
    <r>
      <rPr>
        <sz val="24"/>
        <rFont val="Times New Roman"/>
        <family val="1"/>
      </rPr>
      <t>4.5</t>
    </r>
    <r>
      <rPr>
        <sz val="24"/>
        <rFont val="方正仿宋_GBK"/>
        <family val="4"/>
        <charset val="134"/>
      </rPr>
      <t>万亩。建设内容：土地整治，土壤改良，水利设施，道路设施。</t>
    </r>
  </si>
  <si>
    <r>
      <rPr>
        <sz val="24"/>
        <rFont val="方正仿宋_GBK"/>
        <family val="4"/>
        <charset val="134"/>
      </rPr>
      <t>开工建设，并完成总工程量的</t>
    </r>
    <r>
      <rPr>
        <sz val="24"/>
        <rFont val="Times New Roman"/>
        <family val="1"/>
      </rPr>
      <t>60%</t>
    </r>
  </si>
  <si>
    <r>
      <rPr>
        <sz val="24"/>
        <rFont val="方正仿宋_GBK"/>
        <family val="4"/>
        <charset val="134"/>
      </rPr>
      <t>项目选址</t>
    </r>
  </si>
  <si>
    <r>
      <rPr>
        <sz val="24"/>
        <rFont val="方正仿宋_GBK"/>
        <family val="4"/>
        <charset val="134"/>
      </rPr>
      <t>发改委立项；市级审核图斑</t>
    </r>
  </si>
  <si>
    <r>
      <rPr>
        <sz val="24"/>
        <rFont val="方正仿宋_GBK"/>
        <family val="4"/>
        <charset val="134"/>
      </rPr>
      <t>规划设计县级评审</t>
    </r>
  </si>
  <si>
    <r>
      <rPr>
        <sz val="24"/>
        <rFont val="方正仿宋_GBK"/>
        <family val="4"/>
        <charset val="134"/>
      </rPr>
      <t>规划设计市级评审</t>
    </r>
  </si>
  <si>
    <r>
      <rPr>
        <sz val="24"/>
        <rFont val="方正仿宋_GBK"/>
        <family val="4"/>
        <charset val="134"/>
      </rPr>
      <t>下达项目批复，施工单位、监理单位招标</t>
    </r>
  </si>
  <si>
    <r>
      <rPr>
        <sz val="24"/>
        <rFont val="方正仿宋_GBK"/>
        <family val="4"/>
        <charset val="134"/>
      </rPr>
      <t>完成总进度</t>
    </r>
    <r>
      <rPr>
        <sz val="24"/>
        <rFont val="Times New Roman"/>
        <family val="1"/>
      </rPr>
      <t>10%</t>
    </r>
  </si>
  <si>
    <r>
      <rPr>
        <sz val="24"/>
        <rFont val="方正仿宋_GBK"/>
        <family val="4"/>
        <charset val="134"/>
      </rPr>
      <t>完成总进度</t>
    </r>
    <r>
      <rPr>
        <sz val="24"/>
        <rFont val="Times New Roman"/>
        <family val="1"/>
      </rPr>
      <t>20%</t>
    </r>
  </si>
  <si>
    <r>
      <rPr>
        <sz val="24"/>
        <rFont val="方正仿宋_GBK"/>
        <family val="4"/>
        <charset val="134"/>
      </rPr>
      <t>完成总进度</t>
    </r>
    <r>
      <rPr>
        <sz val="24"/>
        <rFont val="Times New Roman"/>
        <family val="1"/>
      </rPr>
      <t>25%</t>
    </r>
  </si>
  <si>
    <r>
      <rPr>
        <sz val="24"/>
        <rFont val="方正仿宋_GBK"/>
        <family val="4"/>
        <charset val="134"/>
      </rPr>
      <t>完成总进度</t>
    </r>
    <r>
      <rPr>
        <sz val="24"/>
        <rFont val="Times New Roman"/>
        <family val="1"/>
      </rPr>
      <t>35%</t>
    </r>
  </si>
  <si>
    <r>
      <rPr>
        <sz val="24"/>
        <rFont val="方正仿宋_GBK"/>
        <family val="4"/>
        <charset val="134"/>
      </rPr>
      <t>拟争取中央预算内投资</t>
    </r>
  </si>
  <si>
    <r>
      <t>2025</t>
    </r>
    <r>
      <rPr>
        <sz val="24"/>
        <rFont val="方正仿宋_GBK"/>
        <family val="4"/>
        <charset val="134"/>
      </rPr>
      <t>年中药材加工项目</t>
    </r>
  </si>
  <si>
    <r>
      <rPr>
        <sz val="24"/>
        <rFont val="方正仿宋_GBK"/>
        <family val="4"/>
        <charset val="134"/>
      </rPr>
      <t>招商业主</t>
    </r>
  </si>
  <si>
    <r>
      <rPr>
        <sz val="24"/>
        <rFont val="方正仿宋_GBK"/>
        <family val="4"/>
        <charset val="134"/>
      </rPr>
      <t>建设中药加工厂</t>
    </r>
    <r>
      <rPr>
        <sz val="24"/>
        <rFont val="Times New Roman"/>
        <family val="1"/>
      </rPr>
      <t>1200</t>
    </r>
    <r>
      <rPr>
        <sz val="24"/>
        <rFont val="方正仿宋_GBK"/>
        <family val="4"/>
        <charset val="134"/>
      </rPr>
      <t>平方，种植中药材</t>
    </r>
    <r>
      <rPr>
        <sz val="24"/>
        <rFont val="Times New Roman"/>
        <family val="1"/>
      </rPr>
      <t>2000</t>
    </r>
    <r>
      <rPr>
        <sz val="24"/>
        <rFont val="方正仿宋_GBK"/>
        <family val="4"/>
        <charset val="134"/>
      </rPr>
      <t>亩，购买烘烤设备设施。</t>
    </r>
  </si>
  <si>
    <r>
      <rPr>
        <sz val="24"/>
        <rFont val="方正仿宋_GBK"/>
        <family val="4"/>
        <charset val="134"/>
      </rPr>
      <t>策划项目</t>
    </r>
  </si>
  <si>
    <r>
      <rPr>
        <sz val="24"/>
        <rFont val="方正仿宋_GBK"/>
        <family val="4"/>
        <charset val="134"/>
      </rPr>
      <t>编制项目实施方案</t>
    </r>
  </si>
  <si>
    <r>
      <rPr>
        <sz val="24"/>
        <rFont val="方正仿宋_GBK"/>
        <family val="4"/>
        <charset val="134"/>
      </rPr>
      <t>项目开工</t>
    </r>
  </si>
  <si>
    <r>
      <rPr>
        <sz val="24"/>
        <rFont val="方正仿宋_GBK"/>
        <family val="4"/>
        <charset val="134"/>
      </rPr>
      <t>厂房建设</t>
    </r>
  </si>
  <si>
    <r>
      <rPr>
        <sz val="24"/>
        <rFont val="方正仿宋_GBK"/>
        <family val="4"/>
        <charset val="134"/>
      </rPr>
      <t>加工设备订购</t>
    </r>
  </si>
  <si>
    <r>
      <rPr>
        <sz val="24"/>
        <rFont val="方正仿宋_GBK"/>
        <family val="4"/>
        <charset val="134"/>
      </rPr>
      <t>种植中药材</t>
    </r>
  </si>
  <si>
    <r>
      <rPr>
        <sz val="24"/>
        <rFont val="方正仿宋_GBK"/>
        <family val="4"/>
        <charset val="134"/>
      </rPr>
      <t>设备安装</t>
    </r>
  </si>
  <si>
    <r>
      <rPr>
        <sz val="24"/>
        <rFont val="方正仿宋_GBK"/>
        <family val="4"/>
        <charset val="134"/>
      </rPr>
      <t>项目完工</t>
    </r>
  </si>
  <si>
    <r>
      <t>2025</t>
    </r>
    <r>
      <rPr>
        <sz val="24"/>
        <rFont val="方正仿宋_GBK"/>
        <family val="4"/>
        <charset val="134"/>
      </rPr>
      <t>年农产品加工项目</t>
    </r>
  </si>
  <si>
    <r>
      <rPr>
        <sz val="24"/>
        <rFont val="方正仿宋_GBK"/>
        <family val="4"/>
        <charset val="134"/>
      </rPr>
      <t>建设加工厂</t>
    </r>
    <r>
      <rPr>
        <sz val="24"/>
        <rFont val="Times New Roman"/>
        <family val="1"/>
      </rPr>
      <t>1000</t>
    </r>
    <r>
      <rPr>
        <sz val="24"/>
        <rFont val="方正仿宋_GBK"/>
        <family val="4"/>
        <charset val="134"/>
      </rPr>
      <t>平方，购买烘烤设备设施。</t>
    </r>
  </si>
  <si>
    <r>
      <rPr>
        <sz val="24"/>
        <rFont val="方正仿宋_GBK"/>
        <family val="4"/>
        <charset val="134"/>
      </rPr>
      <t>包装设备订购</t>
    </r>
  </si>
  <si>
    <r>
      <t>2025</t>
    </r>
    <r>
      <rPr>
        <sz val="24"/>
        <rFont val="方正仿宋_GBK"/>
        <family val="4"/>
        <charset val="134"/>
      </rPr>
      <t>年粮油高产高效建设项目</t>
    </r>
  </si>
  <si>
    <r>
      <rPr>
        <sz val="24"/>
        <rFont val="方正仿宋_GBK"/>
        <family val="4"/>
        <charset val="134"/>
      </rPr>
      <t>建设绿色高产高效示范片</t>
    </r>
    <r>
      <rPr>
        <sz val="24"/>
        <rFont val="Times New Roman"/>
        <family val="1"/>
      </rPr>
      <t>3</t>
    </r>
    <r>
      <rPr>
        <sz val="24"/>
        <rFont val="方正仿宋_GBK"/>
        <family val="4"/>
        <charset val="134"/>
      </rPr>
      <t>个。</t>
    </r>
  </si>
  <si>
    <r>
      <rPr>
        <sz val="24"/>
        <rFont val="方正仿宋_GBK"/>
        <family val="4"/>
        <charset val="134"/>
      </rPr>
      <t>土地整治</t>
    </r>
  </si>
  <si>
    <r>
      <rPr>
        <sz val="24"/>
        <rFont val="方正仿宋_GBK"/>
        <family val="4"/>
        <charset val="134"/>
      </rPr>
      <t>播种</t>
    </r>
  </si>
  <si>
    <r>
      <rPr>
        <sz val="24"/>
        <rFont val="方正仿宋_GBK"/>
        <family val="4"/>
        <charset val="134"/>
      </rPr>
      <t>继续播种及田间管理</t>
    </r>
  </si>
  <si>
    <r>
      <rPr>
        <sz val="24"/>
        <rFont val="方正仿宋_GBK"/>
        <family val="4"/>
        <charset val="134"/>
      </rPr>
      <t>田间管理</t>
    </r>
  </si>
  <si>
    <r>
      <rPr>
        <sz val="24"/>
        <rFont val="方正仿宋_GBK"/>
        <family val="4"/>
        <charset val="134"/>
      </rPr>
      <t>田间管理维护</t>
    </r>
  </si>
  <si>
    <r>
      <rPr>
        <sz val="24"/>
        <rFont val="方正仿宋_GBK"/>
        <family val="4"/>
        <charset val="134"/>
      </rPr>
      <t>田间管理及维护</t>
    </r>
  </si>
  <si>
    <r>
      <rPr>
        <sz val="24"/>
        <rFont val="方正仿宋_GBK"/>
        <family val="4"/>
        <charset val="134"/>
      </rPr>
      <t>田间管理及收获</t>
    </r>
  </si>
  <si>
    <r>
      <rPr>
        <sz val="24"/>
        <rFont val="方正仿宋_GBK"/>
        <family val="4"/>
        <charset val="134"/>
      </rPr>
      <t>收获</t>
    </r>
  </si>
  <si>
    <r>
      <rPr>
        <sz val="24"/>
        <rFont val="方正仿宋_GBK"/>
        <family val="4"/>
        <charset val="134"/>
      </rPr>
      <t>收获加工</t>
    </r>
  </si>
  <si>
    <r>
      <rPr>
        <sz val="24"/>
        <rFont val="方正仿宋_GBK"/>
        <family val="4"/>
        <charset val="134"/>
      </rPr>
      <t>奉节县</t>
    </r>
    <r>
      <rPr>
        <sz val="24"/>
        <rFont val="Times New Roman"/>
        <family val="1"/>
      </rPr>
      <t>2025</t>
    </r>
    <r>
      <rPr>
        <sz val="24"/>
        <rFont val="方正仿宋_GBK"/>
        <family val="4"/>
        <charset val="134"/>
      </rPr>
      <t>年</t>
    </r>
    <r>
      <rPr>
        <sz val="24"/>
        <rFont val="Times New Roman"/>
        <family val="1"/>
      </rPr>
      <t>1000</t>
    </r>
    <r>
      <rPr>
        <sz val="24"/>
        <rFont val="方正仿宋_GBK"/>
        <family val="4"/>
        <charset val="134"/>
      </rPr>
      <t>万只肉兔产业链续建项目</t>
    </r>
  </si>
  <si>
    <r>
      <rPr>
        <sz val="24"/>
        <rFont val="方正仿宋_GBK"/>
        <family val="4"/>
        <charset val="134"/>
      </rPr>
      <t>建设</t>
    </r>
    <r>
      <rPr>
        <sz val="24"/>
        <rFont val="Times New Roman"/>
        <family val="1"/>
      </rPr>
      <t>1</t>
    </r>
    <r>
      <rPr>
        <sz val="24"/>
        <rFont val="方正仿宋_GBK"/>
        <family val="4"/>
        <charset val="134"/>
      </rPr>
      <t>个</t>
    </r>
    <r>
      <rPr>
        <sz val="24"/>
        <rFont val="Times New Roman"/>
        <family val="1"/>
      </rPr>
      <t>400</t>
    </r>
    <r>
      <rPr>
        <sz val="24"/>
        <rFont val="方正仿宋_GBK"/>
        <family val="4"/>
        <charset val="134"/>
      </rPr>
      <t>万只肉兔屠宰场和</t>
    </r>
    <r>
      <rPr>
        <sz val="24"/>
        <rFont val="Times New Roman"/>
        <family val="1"/>
      </rPr>
      <t>1000</t>
    </r>
    <r>
      <rPr>
        <sz val="24"/>
        <rFont val="方正仿宋_GBK"/>
        <family val="4"/>
        <charset val="134"/>
      </rPr>
      <t>吨兔肉食品深加工厂，新建</t>
    </r>
    <r>
      <rPr>
        <sz val="24"/>
        <rFont val="Times New Roman"/>
        <family val="1"/>
      </rPr>
      <t>100</t>
    </r>
    <r>
      <rPr>
        <sz val="24"/>
        <rFont val="方正仿宋_GBK"/>
        <family val="4"/>
        <charset val="134"/>
      </rPr>
      <t>个家庭农场等。</t>
    </r>
  </si>
  <si>
    <r>
      <rPr>
        <sz val="24"/>
        <rFont val="方正仿宋_GBK"/>
        <family val="4"/>
        <charset val="134"/>
      </rPr>
      <t>选址</t>
    </r>
  </si>
  <si>
    <r>
      <rPr>
        <sz val="24"/>
        <rFont val="方正仿宋_GBK"/>
        <family val="4"/>
        <charset val="134"/>
      </rPr>
      <t>办理相关手续</t>
    </r>
  </si>
  <si>
    <r>
      <rPr>
        <sz val="24"/>
        <rFont val="方正仿宋_GBK"/>
        <family val="4"/>
        <charset val="134"/>
      </rPr>
      <t>屠宰场开工，食品厂开工，新开工</t>
    </r>
    <r>
      <rPr>
        <sz val="24"/>
        <rFont val="Times New Roman"/>
        <family val="1"/>
      </rPr>
      <t>10</t>
    </r>
    <r>
      <rPr>
        <sz val="24"/>
        <rFont val="方正仿宋_GBK"/>
        <family val="4"/>
        <charset val="134"/>
      </rPr>
      <t>个标准化肉兔养殖单元</t>
    </r>
  </si>
  <si>
    <r>
      <rPr>
        <sz val="24"/>
        <rFont val="方正仿宋_GBK"/>
        <family val="4"/>
        <charset val="134"/>
      </rPr>
      <t>屠宰场完成进度</t>
    </r>
    <r>
      <rPr>
        <sz val="24"/>
        <rFont val="Times New Roman"/>
        <family val="1"/>
      </rPr>
      <t>20%</t>
    </r>
    <r>
      <rPr>
        <sz val="24"/>
        <rFont val="方正仿宋_GBK"/>
        <family val="4"/>
        <charset val="134"/>
      </rPr>
      <t>，食品厂完成进度</t>
    </r>
    <r>
      <rPr>
        <sz val="24"/>
        <rFont val="Times New Roman"/>
        <family val="1"/>
      </rPr>
      <t>20%</t>
    </r>
    <r>
      <rPr>
        <sz val="24"/>
        <rFont val="方正仿宋_GBK"/>
        <family val="4"/>
        <charset val="134"/>
      </rPr>
      <t>，新开工</t>
    </r>
    <r>
      <rPr>
        <sz val="24"/>
        <rFont val="Times New Roman"/>
        <family val="1"/>
      </rPr>
      <t>10</t>
    </r>
    <r>
      <rPr>
        <sz val="24"/>
        <rFont val="方正仿宋_GBK"/>
        <family val="4"/>
        <charset val="134"/>
      </rPr>
      <t>个标准化肉兔养殖单元。</t>
    </r>
  </si>
  <si>
    <r>
      <rPr>
        <sz val="24"/>
        <rFont val="方正仿宋_GBK"/>
        <family val="4"/>
        <charset val="134"/>
      </rPr>
      <t>屠宰场完成进度</t>
    </r>
    <r>
      <rPr>
        <sz val="24"/>
        <rFont val="Times New Roman"/>
        <family val="1"/>
      </rPr>
      <t>30%</t>
    </r>
    <r>
      <rPr>
        <sz val="24"/>
        <rFont val="方正仿宋_GBK"/>
        <family val="4"/>
        <charset val="134"/>
      </rPr>
      <t>，食品厂完成进度</t>
    </r>
    <r>
      <rPr>
        <sz val="24"/>
        <rFont val="Times New Roman"/>
        <family val="1"/>
      </rPr>
      <t>30%</t>
    </r>
    <r>
      <rPr>
        <sz val="24"/>
        <rFont val="方正仿宋_GBK"/>
        <family val="4"/>
        <charset val="134"/>
      </rPr>
      <t>，新开工</t>
    </r>
    <r>
      <rPr>
        <sz val="24"/>
        <rFont val="Times New Roman"/>
        <family val="1"/>
      </rPr>
      <t>10</t>
    </r>
    <r>
      <rPr>
        <sz val="24"/>
        <rFont val="方正仿宋_GBK"/>
        <family val="4"/>
        <charset val="134"/>
      </rPr>
      <t>个标准化肉兔养殖单元。</t>
    </r>
  </si>
  <si>
    <r>
      <rPr>
        <sz val="24"/>
        <rFont val="方正仿宋_GBK"/>
        <family val="4"/>
        <charset val="134"/>
      </rPr>
      <t>屠宰场完成进度</t>
    </r>
    <r>
      <rPr>
        <sz val="24"/>
        <rFont val="Times New Roman"/>
        <family val="1"/>
      </rPr>
      <t>40%</t>
    </r>
    <r>
      <rPr>
        <sz val="24"/>
        <rFont val="方正仿宋_GBK"/>
        <family val="4"/>
        <charset val="134"/>
      </rPr>
      <t>，食品厂完成进度</t>
    </r>
    <r>
      <rPr>
        <sz val="24"/>
        <rFont val="Times New Roman"/>
        <family val="1"/>
      </rPr>
      <t>40%</t>
    </r>
    <r>
      <rPr>
        <sz val="24"/>
        <rFont val="方正仿宋_GBK"/>
        <family val="4"/>
        <charset val="134"/>
      </rPr>
      <t>，新开工</t>
    </r>
    <r>
      <rPr>
        <sz val="24"/>
        <rFont val="Times New Roman"/>
        <family val="1"/>
      </rPr>
      <t>10</t>
    </r>
    <r>
      <rPr>
        <sz val="24"/>
        <rFont val="方正仿宋_GBK"/>
        <family val="4"/>
        <charset val="134"/>
      </rPr>
      <t>个标准化肉兔养殖单元。</t>
    </r>
  </si>
  <si>
    <r>
      <rPr>
        <sz val="24"/>
        <rFont val="方正仿宋_GBK"/>
        <family val="4"/>
        <charset val="134"/>
      </rPr>
      <t>屠宰场完成进度</t>
    </r>
    <r>
      <rPr>
        <sz val="24"/>
        <rFont val="Times New Roman"/>
        <family val="1"/>
      </rPr>
      <t>50%</t>
    </r>
    <r>
      <rPr>
        <sz val="24"/>
        <rFont val="方正仿宋_GBK"/>
        <family val="4"/>
        <charset val="134"/>
      </rPr>
      <t>，食品厂完成进度</t>
    </r>
    <r>
      <rPr>
        <sz val="24"/>
        <rFont val="Times New Roman"/>
        <family val="1"/>
      </rPr>
      <t>50%</t>
    </r>
    <r>
      <rPr>
        <sz val="24"/>
        <rFont val="方正仿宋_GBK"/>
        <family val="4"/>
        <charset val="134"/>
      </rPr>
      <t>，新开工</t>
    </r>
    <r>
      <rPr>
        <sz val="24"/>
        <rFont val="Times New Roman"/>
        <family val="1"/>
      </rPr>
      <t>20</t>
    </r>
    <r>
      <rPr>
        <sz val="24"/>
        <rFont val="方正仿宋_GBK"/>
        <family val="4"/>
        <charset val="134"/>
      </rPr>
      <t>个标准化肉兔养殖单元。</t>
    </r>
  </si>
  <si>
    <r>
      <rPr>
        <sz val="24"/>
        <rFont val="方正仿宋_GBK"/>
        <family val="4"/>
        <charset val="134"/>
      </rPr>
      <t>屠宰场完成进度</t>
    </r>
    <r>
      <rPr>
        <sz val="24"/>
        <rFont val="Times New Roman"/>
        <family val="1"/>
      </rPr>
      <t>60%</t>
    </r>
    <r>
      <rPr>
        <sz val="24"/>
        <rFont val="方正仿宋_GBK"/>
        <family val="4"/>
        <charset val="134"/>
      </rPr>
      <t>，食品厂完成进度</t>
    </r>
    <r>
      <rPr>
        <sz val="24"/>
        <rFont val="Times New Roman"/>
        <family val="1"/>
      </rPr>
      <t>60%</t>
    </r>
    <r>
      <rPr>
        <sz val="24"/>
        <rFont val="方正仿宋_GBK"/>
        <family val="4"/>
        <charset val="134"/>
      </rPr>
      <t>，新开工</t>
    </r>
    <r>
      <rPr>
        <sz val="24"/>
        <rFont val="Times New Roman"/>
        <family val="1"/>
      </rPr>
      <t>30</t>
    </r>
    <r>
      <rPr>
        <sz val="24"/>
        <rFont val="方正仿宋_GBK"/>
        <family val="4"/>
        <charset val="134"/>
      </rPr>
      <t>个标准化肉兔养殖单元。</t>
    </r>
  </si>
  <si>
    <r>
      <rPr>
        <sz val="24"/>
        <rFont val="方正仿宋_GBK"/>
        <family val="4"/>
        <charset val="134"/>
      </rPr>
      <t>屠宰场完成进度</t>
    </r>
    <r>
      <rPr>
        <sz val="24"/>
        <rFont val="Times New Roman"/>
        <family val="1"/>
      </rPr>
      <t>70%</t>
    </r>
    <r>
      <rPr>
        <sz val="24"/>
        <rFont val="方正仿宋_GBK"/>
        <family val="4"/>
        <charset val="134"/>
      </rPr>
      <t>，食品厂完成进度</t>
    </r>
    <r>
      <rPr>
        <sz val="24"/>
        <rFont val="Times New Roman"/>
        <family val="1"/>
      </rPr>
      <t>70%</t>
    </r>
    <r>
      <rPr>
        <sz val="24"/>
        <rFont val="方正仿宋_GBK"/>
        <family val="4"/>
        <charset val="134"/>
      </rPr>
      <t>，新开工</t>
    </r>
    <r>
      <rPr>
        <sz val="24"/>
        <rFont val="Times New Roman"/>
        <family val="1"/>
      </rPr>
      <t>10</t>
    </r>
    <r>
      <rPr>
        <sz val="24"/>
        <rFont val="方正仿宋_GBK"/>
        <family val="4"/>
        <charset val="134"/>
      </rPr>
      <t>个标准化肉兔养殖单元。</t>
    </r>
  </si>
  <si>
    <r>
      <rPr>
        <sz val="24"/>
        <rFont val="方正仿宋_GBK"/>
        <family val="4"/>
        <charset val="134"/>
      </rPr>
      <t>屠宰场完成进度</t>
    </r>
    <r>
      <rPr>
        <sz val="24"/>
        <rFont val="Times New Roman"/>
        <family val="1"/>
      </rPr>
      <t>80%</t>
    </r>
    <r>
      <rPr>
        <sz val="24"/>
        <rFont val="方正仿宋_GBK"/>
        <family val="4"/>
        <charset val="134"/>
      </rPr>
      <t>，食品厂完成进度</t>
    </r>
    <r>
      <rPr>
        <sz val="24"/>
        <rFont val="Times New Roman"/>
        <family val="1"/>
      </rPr>
      <t>80%</t>
    </r>
    <r>
      <rPr>
        <sz val="24"/>
        <rFont val="方正仿宋_GBK"/>
        <family val="4"/>
        <charset val="134"/>
      </rPr>
      <t>，引进父母代种兔</t>
    </r>
    <r>
      <rPr>
        <sz val="24"/>
        <rFont val="Times New Roman"/>
        <family val="1"/>
      </rPr>
      <t>2</t>
    </r>
    <r>
      <rPr>
        <sz val="24"/>
        <rFont val="方正仿宋_GBK"/>
        <family val="4"/>
        <charset val="134"/>
      </rPr>
      <t>万只，购买欧式品字形兔笼</t>
    </r>
    <r>
      <rPr>
        <sz val="24"/>
        <rFont val="Times New Roman"/>
        <family val="1"/>
      </rPr>
      <t>3</t>
    </r>
    <r>
      <rPr>
        <sz val="24"/>
        <rFont val="方正仿宋_GBK"/>
        <family val="4"/>
        <charset val="134"/>
      </rPr>
      <t>万套，新增商品肉兔产能</t>
    </r>
    <r>
      <rPr>
        <sz val="24"/>
        <rFont val="Times New Roman"/>
        <family val="1"/>
      </rPr>
      <t>100</t>
    </r>
    <r>
      <rPr>
        <sz val="24"/>
        <rFont val="方正仿宋_GBK"/>
        <family val="4"/>
        <charset val="134"/>
      </rPr>
      <t>万只。</t>
    </r>
  </si>
  <si>
    <r>
      <rPr>
        <sz val="24"/>
        <rFont val="方正仿宋_GBK"/>
        <family val="4"/>
        <charset val="134"/>
      </rPr>
      <t>屠宰场完成进度</t>
    </r>
    <r>
      <rPr>
        <sz val="24"/>
        <rFont val="Times New Roman"/>
        <family val="1"/>
      </rPr>
      <t>90%</t>
    </r>
    <r>
      <rPr>
        <sz val="24"/>
        <rFont val="方正仿宋_GBK"/>
        <family val="4"/>
        <charset val="134"/>
      </rPr>
      <t>，食品厂完成进度</t>
    </r>
    <r>
      <rPr>
        <sz val="24"/>
        <rFont val="Times New Roman"/>
        <family val="1"/>
      </rPr>
      <t>90%</t>
    </r>
    <r>
      <rPr>
        <sz val="24"/>
        <rFont val="方正仿宋_GBK"/>
        <family val="4"/>
        <charset val="134"/>
      </rPr>
      <t>，引进父母代种兔</t>
    </r>
    <r>
      <rPr>
        <sz val="24"/>
        <rFont val="Times New Roman"/>
        <family val="1"/>
      </rPr>
      <t>2</t>
    </r>
    <r>
      <rPr>
        <sz val="24"/>
        <rFont val="方正仿宋_GBK"/>
        <family val="4"/>
        <charset val="134"/>
      </rPr>
      <t>万只，购买欧式品字形兔笼</t>
    </r>
    <r>
      <rPr>
        <sz val="24"/>
        <rFont val="Times New Roman"/>
        <family val="1"/>
      </rPr>
      <t>3</t>
    </r>
    <r>
      <rPr>
        <sz val="24"/>
        <rFont val="方正仿宋_GBK"/>
        <family val="4"/>
        <charset val="134"/>
      </rPr>
      <t>万套，新增商品肉兔产能</t>
    </r>
    <r>
      <rPr>
        <sz val="24"/>
        <rFont val="Times New Roman"/>
        <family val="1"/>
      </rPr>
      <t>100</t>
    </r>
    <r>
      <rPr>
        <sz val="24"/>
        <rFont val="方正仿宋_GBK"/>
        <family val="4"/>
        <charset val="134"/>
      </rPr>
      <t>万只。</t>
    </r>
  </si>
  <si>
    <r>
      <rPr>
        <sz val="24"/>
        <rFont val="方正仿宋_GBK"/>
        <family val="4"/>
        <charset val="134"/>
      </rPr>
      <t>屠宰场完成进度</t>
    </r>
    <r>
      <rPr>
        <sz val="24"/>
        <rFont val="Times New Roman"/>
        <family val="1"/>
      </rPr>
      <t>100%</t>
    </r>
    <r>
      <rPr>
        <sz val="24"/>
        <rFont val="方正仿宋_GBK"/>
        <family val="4"/>
        <charset val="134"/>
      </rPr>
      <t>，食品厂完成进度</t>
    </r>
    <r>
      <rPr>
        <sz val="24"/>
        <rFont val="Times New Roman"/>
        <family val="1"/>
      </rPr>
      <t>100%</t>
    </r>
    <r>
      <rPr>
        <sz val="24"/>
        <rFont val="方正仿宋_GBK"/>
        <family val="4"/>
        <charset val="134"/>
      </rPr>
      <t>，引进父母代种兔</t>
    </r>
    <r>
      <rPr>
        <sz val="24"/>
        <rFont val="Times New Roman"/>
        <family val="1"/>
      </rPr>
      <t>2</t>
    </r>
    <r>
      <rPr>
        <sz val="24"/>
        <rFont val="方正仿宋_GBK"/>
        <family val="4"/>
        <charset val="134"/>
      </rPr>
      <t>万只，购买欧式品字形兔笼</t>
    </r>
    <r>
      <rPr>
        <sz val="24"/>
        <rFont val="Times New Roman"/>
        <family val="1"/>
      </rPr>
      <t>3</t>
    </r>
    <r>
      <rPr>
        <sz val="24"/>
        <rFont val="方正仿宋_GBK"/>
        <family val="4"/>
        <charset val="134"/>
      </rPr>
      <t>万套，新增商品肉兔产能</t>
    </r>
    <r>
      <rPr>
        <sz val="24"/>
        <rFont val="Times New Roman"/>
        <family val="1"/>
      </rPr>
      <t>100</t>
    </r>
    <r>
      <rPr>
        <sz val="24"/>
        <rFont val="方正仿宋_GBK"/>
        <family val="4"/>
        <charset val="134"/>
      </rPr>
      <t>万只。</t>
    </r>
  </si>
  <si>
    <r>
      <rPr>
        <sz val="24"/>
        <rFont val="方正仿宋_GBK"/>
        <family val="4"/>
        <charset val="134"/>
      </rPr>
      <t>奉节县</t>
    </r>
    <r>
      <rPr>
        <sz val="24"/>
        <rFont val="Times New Roman"/>
        <family val="1"/>
      </rPr>
      <t>2025</t>
    </r>
    <r>
      <rPr>
        <sz val="24"/>
        <rFont val="方正仿宋_GBK"/>
        <family val="4"/>
        <charset val="134"/>
      </rPr>
      <t>年生猪养殖项目</t>
    </r>
  </si>
  <si>
    <r>
      <rPr>
        <sz val="24"/>
        <rFont val="方正仿宋_GBK"/>
        <family val="4"/>
        <charset val="134"/>
      </rPr>
      <t>新建、扩建建设</t>
    </r>
    <r>
      <rPr>
        <sz val="24"/>
        <rFont val="Times New Roman"/>
        <family val="1"/>
      </rPr>
      <t>10000</t>
    </r>
    <r>
      <rPr>
        <sz val="24"/>
        <rFont val="方正仿宋_GBK"/>
        <family val="4"/>
        <charset val="134"/>
      </rPr>
      <t>平方米圈舍，引种良种母猪</t>
    </r>
    <r>
      <rPr>
        <sz val="24"/>
        <rFont val="Times New Roman"/>
        <family val="1"/>
      </rPr>
      <t>1000</t>
    </r>
    <r>
      <rPr>
        <sz val="24"/>
        <rFont val="方正仿宋_GBK"/>
        <family val="4"/>
        <charset val="134"/>
      </rPr>
      <t>头，购买商品仔猪</t>
    </r>
    <r>
      <rPr>
        <sz val="24"/>
        <rFont val="Times New Roman"/>
        <family val="1"/>
      </rPr>
      <t>5000</t>
    </r>
    <r>
      <rPr>
        <sz val="24"/>
        <rFont val="方正仿宋_GBK"/>
        <family val="4"/>
        <charset val="134"/>
      </rPr>
      <t>头，建设粪污处理设施</t>
    </r>
    <r>
      <rPr>
        <sz val="24"/>
        <rFont val="Times New Roman"/>
        <family val="1"/>
      </rPr>
      <t>5000</t>
    </r>
    <r>
      <rPr>
        <sz val="24"/>
        <rFont val="方正仿宋_GBK"/>
        <family val="4"/>
        <charset val="134"/>
      </rPr>
      <t>立方米。</t>
    </r>
  </si>
  <si>
    <r>
      <rPr>
        <sz val="24"/>
        <rFont val="方正仿宋_GBK"/>
        <family val="4"/>
        <charset val="134"/>
      </rPr>
      <t>新建、扩建建设</t>
    </r>
    <r>
      <rPr>
        <sz val="24"/>
        <rFont val="Times New Roman"/>
        <family val="1"/>
      </rPr>
      <t>2000</t>
    </r>
    <r>
      <rPr>
        <sz val="24"/>
        <rFont val="方正仿宋_GBK"/>
        <family val="4"/>
        <charset val="134"/>
      </rPr>
      <t>平方米圈舍，建设粪污处理设施</t>
    </r>
    <r>
      <rPr>
        <sz val="24"/>
        <rFont val="Times New Roman"/>
        <family val="1"/>
      </rPr>
      <t>2000</t>
    </r>
    <r>
      <rPr>
        <sz val="24"/>
        <rFont val="方正仿宋_GBK"/>
        <family val="4"/>
        <charset val="134"/>
      </rPr>
      <t>立方米。</t>
    </r>
  </si>
  <si>
    <r>
      <rPr>
        <sz val="24"/>
        <rFont val="方正仿宋_GBK"/>
        <family val="4"/>
        <charset val="134"/>
      </rPr>
      <t>新建、扩建建设</t>
    </r>
    <r>
      <rPr>
        <sz val="24"/>
        <rFont val="Times New Roman"/>
        <family val="1"/>
      </rPr>
      <t>3000</t>
    </r>
    <r>
      <rPr>
        <sz val="24"/>
        <rFont val="方正仿宋_GBK"/>
        <family val="4"/>
        <charset val="134"/>
      </rPr>
      <t>平方米圈舍，建设粪污处理设施</t>
    </r>
    <r>
      <rPr>
        <sz val="24"/>
        <rFont val="Times New Roman"/>
        <family val="1"/>
      </rPr>
      <t>3000</t>
    </r>
    <r>
      <rPr>
        <sz val="24"/>
        <rFont val="方正仿宋_GBK"/>
        <family val="4"/>
        <charset val="134"/>
      </rPr>
      <t>立方米。</t>
    </r>
  </si>
  <si>
    <r>
      <rPr>
        <sz val="24"/>
        <rFont val="方正仿宋_GBK"/>
        <family val="4"/>
        <charset val="134"/>
      </rPr>
      <t>新建、扩建建设</t>
    </r>
    <r>
      <rPr>
        <sz val="24"/>
        <rFont val="Times New Roman"/>
        <family val="1"/>
      </rPr>
      <t>5000</t>
    </r>
    <r>
      <rPr>
        <sz val="24"/>
        <rFont val="方正仿宋_GBK"/>
        <family val="4"/>
        <charset val="134"/>
      </rPr>
      <t>平方米圈舍，引种良种母猪</t>
    </r>
    <r>
      <rPr>
        <sz val="24"/>
        <rFont val="Times New Roman"/>
        <family val="1"/>
      </rPr>
      <t>200</t>
    </r>
    <r>
      <rPr>
        <sz val="24"/>
        <rFont val="方正仿宋_GBK"/>
        <family val="4"/>
        <charset val="134"/>
      </rPr>
      <t>头，购买商品仔猪</t>
    </r>
    <r>
      <rPr>
        <sz val="24"/>
        <rFont val="Times New Roman"/>
        <family val="1"/>
      </rPr>
      <t>1000</t>
    </r>
    <r>
      <rPr>
        <sz val="24"/>
        <rFont val="方正仿宋_GBK"/>
        <family val="4"/>
        <charset val="134"/>
      </rPr>
      <t>头。</t>
    </r>
  </si>
  <si>
    <r>
      <rPr>
        <sz val="24"/>
        <rFont val="方正仿宋_GBK"/>
        <family val="4"/>
        <charset val="134"/>
      </rPr>
      <t>引种良种母猪</t>
    </r>
    <r>
      <rPr>
        <sz val="24"/>
        <rFont val="Times New Roman"/>
        <family val="1"/>
      </rPr>
      <t>200</t>
    </r>
    <r>
      <rPr>
        <sz val="24"/>
        <rFont val="方正仿宋_GBK"/>
        <family val="4"/>
        <charset val="134"/>
      </rPr>
      <t>头，购买商品仔猪</t>
    </r>
    <r>
      <rPr>
        <sz val="24"/>
        <rFont val="Times New Roman"/>
        <family val="1"/>
      </rPr>
      <t>1000</t>
    </r>
    <r>
      <rPr>
        <sz val="24"/>
        <rFont val="方正仿宋_GBK"/>
        <family val="4"/>
        <charset val="134"/>
      </rPr>
      <t>头。</t>
    </r>
  </si>
  <si>
    <t>五、县林业局（3个）</t>
  </si>
  <si>
    <r>
      <rPr>
        <sz val="24"/>
        <rFont val="方正仿宋_GBK"/>
        <family val="4"/>
        <charset val="134"/>
      </rPr>
      <t>奉节县</t>
    </r>
    <r>
      <rPr>
        <sz val="24"/>
        <rFont val="Times New Roman"/>
        <family val="1"/>
      </rPr>
      <t>2025</t>
    </r>
    <r>
      <rPr>
        <sz val="24"/>
        <rFont val="方正仿宋_GBK"/>
        <family val="4"/>
        <charset val="134"/>
      </rPr>
      <t>年渝东北岭谷区生态保护修复项目</t>
    </r>
  </si>
  <si>
    <r>
      <rPr>
        <sz val="24"/>
        <rFont val="方正仿宋_GBK"/>
        <family val="4"/>
        <charset val="134"/>
      </rPr>
      <t>县林业局</t>
    </r>
  </si>
  <si>
    <r>
      <rPr>
        <sz val="24"/>
        <rFont val="方正仿宋_GBK"/>
        <family val="4"/>
        <charset val="134"/>
      </rPr>
      <t>万奎</t>
    </r>
  </si>
  <si>
    <r>
      <rPr>
        <sz val="24"/>
        <rFont val="方正仿宋_GBK"/>
        <family val="4"/>
        <charset val="134"/>
      </rPr>
      <t>建设规模</t>
    </r>
    <r>
      <rPr>
        <sz val="24"/>
        <rFont val="Times New Roman"/>
        <family val="1"/>
      </rPr>
      <t>4.6</t>
    </r>
    <r>
      <rPr>
        <sz val="24"/>
        <rFont val="方正仿宋_GBK"/>
        <family val="4"/>
        <charset val="134"/>
      </rPr>
      <t>万亩，其中人工造林</t>
    </r>
    <r>
      <rPr>
        <sz val="24"/>
        <rFont val="Times New Roman"/>
        <family val="1"/>
      </rPr>
      <t>1</t>
    </r>
    <r>
      <rPr>
        <sz val="24"/>
        <rFont val="方正仿宋_GBK"/>
        <family val="4"/>
        <charset val="134"/>
      </rPr>
      <t>万亩，封山育林</t>
    </r>
    <r>
      <rPr>
        <sz val="24"/>
        <rFont val="Times New Roman"/>
        <family val="1"/>
      </rPr>
      <t>1.5</t>
    </r>
    <r>
      <rPr>
        <sz val="24"/>
        <rFont val="方正仿宋_GBK"/>
        <family val="4"/>
        <charset val="134"/>
      </rPr>
      <t>万亩，退化林修复</t>
    </r>
    <r>
      <rPr>
        <sz val="24"/>
        <rFont val="Times New Roman"/>
        <family val="1"/>
      </rPr>
      <t>2.1</t>
    </r>
    <r>
      <rPr>
        <sz val="24"/>
        <rFont val="方正仿宋_GBK"/>
        <family val="4"/>
        <charset val="134"/>
      </rPr>
      <t>万亩。</t>
    </r>
  </si>
  <si>
    <r>
      <rPr>
        <sz val="24"/>
        <rFont val="方正仿宋_GBK"/>
        <family val="4"/>
        <charset val="134"/>
      </rPr>
      <t>完成人工造林</t>
    </r>
    <r>
      <rPr>
        <sz val="24"/>
        <rFont val="Times New Roman"/>
        <family val="1"/>
      </rPr>
      <t>1</t>
    </r>
    <r>
      <rPr>
        <sz val="24"/>
        <rFont val="方正仿宋_GBK"/>
        <family val="4"/>
        <charset val="134"/>
      </rPr>
      <t>万亩，封山育林</t>
    </r>
    <r>
      <rPr>
        <sz val="24"/>
        <rFont val="Times New Roman"/>
        <family val="1"/>
      </rPr>
      <t>1.5</t>
    </r>
    <r>
      <rPr>
        <sz val="24"/>
        <rFont val="方正仿宋_GBK"/>
        <family val="4"/>
        <charset val="134"/>
      </rPr>
      <t>万亩，退化林修复</t>
    </r>
    <r>
      <rPr>
        <sz val="24"/>
        <rFont val="Times New Roman"/>
        <family val="1"/>
      </rPr>
      <t>2.1</t>
    </r>
    <r>
      <rPr>
        <sz val="24"/>
        <rFont val="方正仿宋_GBK"/>
        <family val="4"/>
        <charset val="134"/>
      </rPr>
      <t>万亩</t>
    </r>
  </si>
  <si>
    <r>
      <rPr>
        <sz val="24"/>
        <rFont val="方正仿宋_GBK"/>
        <family val="4"/>
        <charset val="134"/>
      </rPr>
      <t>落实用地，向市上申报投资计划</t>
    </r>
  </si>
  <si>
    <r>
      <rPr>
        <sz val="24"/>
        <rFont val="方正仿宋_GBK"/>
        <family val="4"/>
        <charset val="134"/>
      </rPr>
      <t>启动设计</t>
    </r>
  </si>
  <si>
    <r>
      <rPr>
        <sz val="24"/>
        <rFont val="方正仿宋_GBK"/>
        <family val="4"/>
        <charset val="134"/>
      </rPr>
      <t>设计</t>
    </r>
  </si>
  <si>
    <r>
      <rPr>
        <sz val="24"/>
        <rFont val="方正仿宋_GBK"/>
        <family val="4"/>
        <charset val="134"/>
      </rPr>
      <t>完成设计及用的审查</t>
    </r>
  </si>
  <si>
    <r>
      <rPr>
        <sz val="24"/>
        <rFont val="方正仿宋_GBK"/>
        <family val="4"/>
        <charset val="134"/>
      </rPr>
      <t>启动预算编制</t>
    </r>
  </si>
  <si>
    <r>
      <rPr>
        <sz val="24"/>
        <rFont val="方正仿宋_GBK"/>
        <family val="4"/>
        <charset val="134"/>
      </rPr>
      <t>招标文件编制</t>
    </r>
  </si>
  <si>
    <r>
      <rPr>
        <sz val="24"/>
        <rFont val="方正仿宋_GBK"/>
        <family val="4"/>
        <charset val="134"/>
      </rPr>
      <t>招标</t>
    </r>
  </si>
  <si>
    <r>
      <rPr>
        <sz val="24"/>
        <rFont val="方正仿宋_GBK"/>
        <family val="4"/>
        <charset val="134"/>
      </rPr>
      <t>开工前期准备</t>
    </r>
  </si>
  <si>
    <r>
      <rPr>
        <sz val="24"/>
        <rFont val="方正仿宋_GBK"/>
        <family val="4"/>
        <charset val="134"/>
      </rPr>
      <t>开工，完成</t>
    </r>
    <r>
      <rPr>
        <sz val="24"/>
        <rFont val="Times New Roman"/>
        <family val="1"/>
      </rPr>
      <t>20%</t>
    </r>
    <r>
      <rPr>
        <sz val="24"/>
        <rFont val="方正仿宋_GBK"/>
        <family val="4"/>
        <charset val="134"/>
      </rPr>
      <t>工程量</t>
    </r>
  </si>
  <si>
    <r>
      <rPr>
        <sz val="24"/>
        <rFont val="方正仿宋_GBK"/>
        <family val="4"/>
        <charset val="134"/>
      </rPr>
      <t>完成</t>
    </r>
    <r>
      <rPr>
        <sz val="24"/>
        <rFont val="Times New Roman"/>
        <family val="1"/>
      </rPr>
      <t>40%</t>
    </r>
    <r>
      <rPr>
        <sz val="24"/>
        <rFont val="方正仿宋_GBK"/>
        <family val="4"/>
        <charset val="134"/>
      </rPr>
      <t>工程量</t>
    </r>
  </si>
  <si>
    <r>
      <rPr>
        <sz val="24"/>
        <rFont val="方正仿宋_GBK"/>
        <family val="4"/>
        <charset val="134"/>
      </rPr>
      <t>完成</t>
    </r>
    <r>
      <rPr>
        <sz val="24"/>
        <rFont val="Times New Roman"/>
        <family val="1"/>
      </rPr>
      <t>70%</t>
    </r>
    <r>
      <rPr>
        <sz val="24"/>
        <rFont val="方正仿宋_GBK"/>
        <family val="4"/>
        <charset val="134"/>
      </rPr>
      <t>工程量</t>
    </r>
  </si>
  <si>
    <r>
      <rPr>
        <sz val="24"/>
        <rFont val="方正仿宋_GBK"/>
        <family val="4"/>
        <charset val="134"/>
      </rPr>
      <t>奉节县</t>
    </r>
    <r>
      <rPr>
        <sz val="24"/>
        <rFont val="Times New Roman"/>
        <family val="1"/>
      </rPr>
      <t>2025</t>
    </r>
    <r>
      <rPr>
        <sz val="24"/>
        <rFont val="方正仿宋_GBK"/>
        <family val="4"/>
        <charset val="134"/>
      </rPr>
      <t>年</t>
    </r>
    <r>
      <rPr>
        <sz val="24"/>
        <rFont val="Times New Roman"/>
        <family val="1"/>
      </rPr>
      <t>“</t>
    </r>
    <r>
      <rPr>
        <sz val="24"/>
        <rFont val="方正仿宋_GBK"/>
        <family val="4"/>
        <charset val="134"/>
      </rPr>
      <t>两岸青山</t>
    </r>
    <r>
      <rPr>
        <sz val="24"/>
        <rFont val="Times New Roman"/>
        <family val="1"/>
      </rPr>
      <t>·</t>
    </r>
    <r>
      <rPr>
        <sz val="24"/>
        <rFont val="方正仿宋_GBK"/>
        <family val="4"/>
        <charset val="134"/>
      </rPr>
      <t>千里林带</t>
    </r>
    <r>
      <rPr>
        <sz val="24"/>
        <rFont val="Times New Roman"/>
        <family val="1"/>
      </rPr>
      <t>“</t>
    </r>
    <r>
      <rPr>
        <sz val="24"/>
        <rFont val="方正仿宋_GBK"/>
        <family val="4"/>
        <charset val="134"/>
      </rPr>
      <t>建设项目</t>
    </r>
  </si>
  <si>
    <r>
      <rPr>
        <sz val="24"/>
        <rFont val="方正仿宋_GBK"/>
        <family val="4"/>
        <charset val="134"/>
      </rPr>
      <t>建设规模</t>
    </r>
    <r>
      <rPr>
        <sz val="24"/>
        <rFont val="Times New Roman"/>
        <family val="1"/>
      </rPr>
      <t>4.4</t>
    </r>
    <r>
      <rPr>
        <sz val="24"/>
        <rFont val="方正仿宋_GBK"/>
        <family val="4"/>
        <charset val="134"/>
      </rPr>
      <t>万亩。</t>
    </r>
  </si>
  <si>
    <r>
      <rPr>
        <sz val="24"/>
        <rFont val="方正仿宋_GBK"/>
        <family val="4"/>
        <charset val="134"/>
      </rPr>
      <t>完成</t>
    </r>
    <r>
      <rPr>
        <sz val="24"/>
        <rFont val="Times New Roman"/>
        <family val="1"/>
      </rPr>
      <t>4.4</t>
    </r>
    <r>
      <rPr>
        <sz val="24"/>
        <rFont val="方正仿宋_GBK"/>
        <family val="4"/>
        <charset val="134"/>
      </rPr>
      <t>万亩营造林任务</t>
    </r>
  </si>
  <si>
    <r>
      <rPr>
        <sz val="24"/>
        <rFont val="方正仿宋_GBK"/>
        <family val="4"/>
        <charset val="134"/>
      </rPr>
      <t>拟争取市级财政专项资金</t>
    </r>
  </si>
  <si>
    <r>
      <rPr>
        <sz val="24"/>
        <rFont val="方正仿宋_GBK"/>
        <family val="4"/>
        <charset val="134"/>
      </rPr>
      <t>奉节县</t>
    </r>
    <r>
      <rPr>
        <sz val="24"/>
        <rFont val="Times New Roman"/>
        <family val="1"/>
      </rPr>
      <t>2025</t>
    </r>
    <r>
      <rPr>
        <sz val="24"/>
        <rFont val="方正仿宋_GBK"/>
        <family val="4"/>
        <charset val="134"/>
      </rPr>
      <t>年国家储备林建设项目</t>
    </r>
  </si>
  <si>
    <r>
      <rPr>
        <sz val="24"/>
        <rFont val="方正仿宋_GBK"/>
        <family val="4"/>
        <charset val="134"/>
      </rPr>
      <t>重庆三峡之巅林业开发有限责任公司</t>
    </r>
  </si>
  <si>
    <r>
      <rPr>
        <sz val="24"/>
        <rFont val="方正仿宋_GBK"/>
        <family val="4"/>
        <charset val="134"/>
      </rPr>
      <t>完成</t>
    </r>
    <r>
      <rPr>
        <sz val="24"/>
        <rFont val="Times New Roman"/>
        <family val="1"/>
      </rPr>
      <t>7.5</t>
    </r>
    <r>
      <rPr>
        <sz val="24"/>
        <rFont val="方正仿宋_GBK"/>
        <family val="4"/>
        <charset val="134"/>
      </rPr>
      <t>万亩国家储备林建设任务，其中改培</t>
    </r>
    <r>
      <rPr>
        <sz val="24"/>
        <rFont val="Times New Roman"/>
        <family val="1"/>
      </rPr>
      <t>4</t>
    </r>
    <r>
      <rPr>
        <sz val="24"/>
        <rFont val="方正仿宋_GBK"/>
        <family val="4"/>
        <charset val="134"/>
      </rPr>
      <t>万亩，森林抚育</t>
    </r>
    <r>
      <rPr>
        <sz val="24"/>
        <rFont val="Times New Roman"/>
        <family val="1"/>
      </rPr>
      <t>3</t>
    </r>
    <r>
      <rPr>
        <sz val="24"/>
        <rFont val="方正仿宋_GBK"/>
        <family val="4"/>
        <charset val="134"/>
      </rPr>
      <t>万亩，人工造林</t>
    </r>
    <r>
      <rPr>
        <sz val="24"/>
        <rFont val="Times New Roman"/>
        <family val="1"/>
      </rPr>
      <t>0.5</t>
    </r>
    <r>
      <rPr>
        <sz val="24"/>
        <rFont val="方正仿宋_GBK"/>
        <family val="4"/>
        <charset val="134"/>
      </rPr>
      <t>万亩。</t>
    </r>
  </si>
  <si>
    <r>
      <rPr>
        <sz val="24"/>
        <rFont val="方正仿宋_GBK"/>
        <family val="4"/>
        <charset val="134"/>
      </rPr>
      <t>完成</t>
    </r>
    <r>
      <rPr>
        <sz val="24"/>
        <rFont val="Times New Roman"/>
        <family val="1"/>
      </rPr>
      <t>7.5</t>
    </r>
    <r>
      <rPr>
        <sz val="24"/>
        <rFont val="方正仿宋_GBK"/>
        <family val="4"/>
        <charset val="134"/>
      </rPr>
      <t>万亩国家储备林建设任务。</t>
    </r>
  </si>
  <si>
    <r>
      <rPr>
        <sz val="24"/>
        <rFont val="方正仿宋_GBK"/>
        <family val="4"/>
        <charset val="134"/>
      </rPr>
      <t>落实用地。向市林投申报计划</t>
    </r>
  </si>
  <si>
    <r>
      <rPr>
        <sz val="24"/>
        <rFont val="方正仿宋_GBK"/>
        <family val="4"/>
        <charset val="134"/>
      </rPr>
      <t>开工，完成</t>
    </r>
    <r>
      <rPr>
        <sz val="24"/>
        <rFont val="Times New Roman"/>
        <family val="1"/>
      </rPr>
      <t>10%</t>
    </r>
    <r>
      <rPr>
        <sz val="24"/>
        <rFont val="方正仿宋_GBK"/>
        <family val="4"/>
        <charset val="134"/>
      </rPr>
      <t>工程量</t>
    </r>
  </si>
  <si>
    <r>
      <rPr>
        <sz val="24"/>
        <rFont val="方正仿宋_GBK"/>
        <family val="4"/>
        <charset val="134"/>
      </rPr>
      <t>完成</t>
    </r>
    <r>
      <rPr>
        <sz val="24"/>
        <rFont val="Times New Roman"/>
        <family val="1"/>
      </rPr>
      <t>20</t>
    </r>
    <r>
      <rPr>
        <sz val="24"/>
        <rFont val="方正仿宋_GBK"/>
        <family val="4"/>
        <charset val="134"/>
      </rPr>
      <t>工程量</t>
    </r>
  </si>
  <si>
    <t>六、县水利局（3个）</t>
  </si>
  <si>
    <r>
      <rPr>
        <sz val="24"/>
        <rFont val="方正仿宋_GBK"/>
        <family val="4"/>
        <charset val="134"/>
      </rPr>
      <t>奉节县环草堂湖移民安置区规模化供水工程</t>
    </r>
  </si>
  <si>
    <r>
      <rPr>
        <sz val="24"/>
        <rFont val="方正仿宋_GBK"/>
        <family val="4"/>
        <charset val="134"/>
      </rPr>
      <t>重庆奉节城市运营管理有限公司</t>
    </r>
  </si>
  <si>
    <r>
      <rPr>
        <sz val="24"/>
        <rFont val="方正仿宋_GBK"/>
        <family val="4"/>
        <charset val="134"/>
      </rPr>
      <t>铺设各类管网</t>
    </r>
    <r>
      <rPr>
        <sz val="24"/>
        <rFont val="Times New Roman"/>
        <family val="1"/>
      </rPr>
      <t>22335m</t>
    </r>
    <r>
      <rPr>
        <sz val="24"/>
        <rFont val="方正仿宋_GBK"/>
        <family val="4"/>
        <charset val="134"/>
      </rPr>
      <t>、安装各类闸阀</t>
    </r>
    <r>
      <rPr>
        <sz val="24"/>
        <rFont val="Times New Roman"/>
        <family val="1"/>
      </rPr>
      <t>363</t>
    </r>
    <r>
      <rPr>
        <sz val="24"/>
        <rFont val="方正仿宋_GBK"/>
        <family val="4"/>
        <charset val="134"/>
      </rPr>
      <t>套等。</t>
    </r>
  </si>
  <si>
    <r>
      <rPr>
        <sz val="24"/>
        <rFont val="方正仿宋_GBK"/>
        <family val="4"/>
        <charset val="134"/>
      </rPr>
      <t>完成整体进度</t>
    </r>
    <r>
      <rPr>
        <sz val="24"/>
        <rFont val="Times New Roman"/>
        <family val="1"/>
      </rPr>
      <t>10%</t>
    </r>
  </si>
  <si>
    <r>
      <rPr>
        <sz val="24"/>
        <rFont val="方正仿宋_GBK"/>
        <family val="4"/>
        <charset val="134"/>
      </rPr>
      <t>完成年度计划</t>
    </r>
    <r>
      <rPr>
        <sz val="24"/>
        <rFont val="Times New Roman"/>
        <family val="1"/>
      </rPr>
      <t>20%</t>
    </r>
  </si>
  <si>
    <r>
      <rPr>
        <sz val="24"/>
        <rFont val="方正仿宋_GBK"/>
        <family val="4"/>
        <charset val="134"/>
      </rPr>
      <t>完成年度计划</t>
    </r>
    <r>
      <rPr>
        <sz val="24"/>
        <rFont val="Times New Roman"/>
        <family val="1"/>
      </rPr>
      <t>30%</t>
    </r>
  </si>
  <si>
    <r>
      <rPr>
        <sz val="24"/>
        <rFont val="方正仿宋_GBK"/>
        <family val="4"/>
        <charset val="134"/>
      </rPr>
      <t>完成年度计划</t>
    </r>
    <r>
      <rPr>
        <sz val="24"/>
        <rFont val="Times New Roman"/>
        <family val="1"/>
      </rPr>
      <t>40%</t>
    </r>
  </si>
  <si>
    <r>
      <rPr>
        <sz val="24"/>
        <rFont val="方正仿宋_GBK"/>
        <family val="4"/>
        <charset val="134"/>
      </rPr>
      <t>完成年度计划</t>
    </r>
    <r>
      <rPr>
        <sz val="24"/>
        <rFont val="Times New Roman"/>
        <family val="1"/>
      </rPr>
      <t>60%</t>
    </r>
  </si>
  <si>
    <r>
      <rPr>
        <sz val="24"/>
        <rFont val="方正仿宋_GBK"/>
        <family val="4"/>
        <charset val="134"/>
      </rPr>
      <t>完成年度计划</t>
    </r>
    <r>
      <rPr>
        <sz val="24"/>
        <rFont val="Times New Roman"/>
        <family val="1"/>
      </rPr>
      <t>65%</t>
    </r>
  </si>
  <si>
    <r>
      <rPr>
        <sz val="24"/>
        <rFont val="方正仿宋_GBK"/>
        <family val="4"/>
        <charset val="134"/>
      </rPr>
      <t>完成年度计划</t>
    </r>
    <r>
      <rPr>
        <sz val="24"/>
        <rFont val="Times New Roman"/>
        <family val="1"/>
      </rPr>
      <t>70%</t>
    </r>
  </si>
  <si>
    <r>
      <rPr>
        <sz val="24"/>
        <rFont val="方正仿宋_GBK"/>
        <family val="4"/>
        <charset val="134"/>
      </rPr>
      <t>完成年度计划</t>
    </r>
    <r>
      <rPr>
        <sz val="24"/>
        <rFont val="Times New Roman"/>
        <family val="1"/>
      </rPr>
      <t>80%</t>
    </r>
  </si>
  <si>
    <r>
      <rPr>
        <sz val="24"/>
        <rFont val="方正仿宋_GBK"/>
        <family val="4"/>
        <charset val="134"/>
      </rPr>
      <t>完成年度计划</t>
    </r>
    <r>
      <rPr>
        <sz val="24"/>
        <rFont val="Times New Roman"/>
        <family val="1"/>
      </rPr>
      <t>85%</t>
    </r>
  </si>
  <si>
    <r>
      <rPr>
        <sz val="24"/>
        <rFont val="方正仿宋_GBK"/>
        <family val="4"/>
        <charset val="134"/>
      </rPr>
      <t>完成年度计划</t>
    </r>
    <r>
      <rPr>
        <sz val="24"/>
        <rFont val="Times New Roman"/>
        <family val="1"/>
      </rPr>
      <t>95%</t>
    </r>
  </si>
  <si>
    <r>
      <rPr>
        <sz val="24"/>
        <rFont val="方正仿宋_GBK"/>
        <family val="4"/>
        <charset val="134"/>
      </rPr>
      <t>完成年度计划度</t>
    </r>
    <r>
      <rPr>
        <sz val="24"/>
        <rFont val="Times New Roman"/>
        <family val="1"/>
      </rPr>
      <t>100%</t>
    </r>
  </si>
  <si>
    <r>
      <rPr>
        <sz val="24"/>
        <rFont val="方正仿宋_GBK"/>
        <family val="4"/>
        <charset val="134"/>
      </rPr>
      <t>奉节县兴隆镇石乳村</t>
    </r>
    <r>
      <rPr>
        <sz val="24"/>
        <rFont val="Times New Roman"/>
        <family val="1"/>
      </rPr>
      <t>2025</t>
    </r>
    <r>
      <rPr>
        <sz val="24"/>
        <rFont val="方正仿宋_GBK"/>
        <family val="4"/>
        <charset val="134"/>
      </rPr>
      <t>年度市级美丽移民村建设项目</t>
    </r>
  </si>
  <si>
    <r>
      <rPr>
        <sz val="24"/>
        <rFont val="方正仿宋_GBK"/>
        <family val="4"/>
        <charset val="134"/>
      </rPr>
      <t>兴隆镇人民政府</t>
    </r>
  </si>
  <si>
    <r>
      <rPr>
        <sz val="24"/>
        <rFont val="方正仿宋_GBK"/>
        <family val="4"/>
        <charset val="134"/>
      </rPr>
      <t>包括人居环境综合整治、产业发展基础设施配套等。</t>
    </r>
  </si>
  <si>
    <r>
      <rPr>
        <sz val="24"/>
        <rFont val="方正仿宋_GBK"/>
        <family val="4"/>
        <charset val="134"/>
      </rPr>
      <t>开展预算编制</t>
    </r>
  </si>
  <si>
    <r>
      <rPr>
        <sz val="24"/>
        <rFont val="方正仿宋_GBK"/>
        <family val="4"/>
        <charset val="134"/>
      </rPr>
      <t>施工招标</t>
    </r>
  </si>
  <si>
    <r>
      <rPr>
        <sz val="24"/>
        <rFont val="方正仿宋_GBK"/>
        <family val="4"/>
        <charset val="134"/>
      </rPr>
      <t>完成工程量</t>
    </r>
    <r>
      <rPr>
        <sz val="24"/>
        <rFont val="Times New Roman"/>
        <family val="1"/>
      </rPr>
      <t>10%</t>
    </r>
  </si>
  <si>
    <r>
      <rPr>
        <sz val="24"/>
        <rFont val="方正仿宋_GBK"/>
        <family val="4"/>
        <charset val="134"/>
      </rPr>
      <t>完成工程量</t>
    </r>
    <r>
      <rPr>
        <sz val="24"/>
        <rFont val="Times New Roman"/>
        <family val="1"/>
      </rPr>
      <t>30%</t>
    </r>
  </si>
  <si>
    <r>
      <rPr>
        <sz val="24"/>
        <rFont val="方正仿宋_GBK"/>
        <family val="4"/>
        <charset val="134"/>
      </rPr>
      <t>完成工程量</t>
    </r>
    <r>
      <rPr>
        <sz val="24"/>
        <rFont val="Times New Roman"/>
        <family val="1"/>
      </rPr>
      <t>40%</t>
    </r>
  </si>
  <si>
    <r>
      <rPr>
        <sz val="24"/>
        <rFont val="方正仿宋_GBK"/>
        <family val="4"/>
        <charset val="134"/>
      </rPr>
      <t>拟争取大中型水库移民后期扶持资金</t>
    </r>
  </si>
  <si>
    <r>
      <rPr>
        <sz val="24"/>
        <rFont val="方正仿宋_GBK"/>
        <family val="4"/>
        <charset val="134"/>
      </rPr>
      <t>奉节县康乐镇河水村片区</t>
    </r>
    <r>
      <rPr>
        <sz val="24"/>
        <rFont val="Times New Roman"/>
        <family val="1"/>
      </rPr>
      <t>2025</t>
    </r>
    <r>
      <rPr>
        <sz val="24"/>
        <rFont val="方正仿宋_GBK"/>
        <family val="4"/>
        <charset val="134"/>
      </rPr>
      <t>年度市级美丽移民村建设项目</t>
    </r>
  </si>
  <si>
    <r>
      <rPr>
        <sz val="24"/>
        <rFont val="方正仿宋_GBK"/>
        <family val="4"/>
        <charset val="134"/>
      </rPr>
      <t>康乐镇人民政府</t>
    </r>
  </si>
  <si>
    <r>
      <rPr>
        <sz val="24"/>
        <rFont val="方正仿宋_GBK"/>
        <family val="4"/>
        <charset val="134"/>
      </rPr>
      <t>包括基础建设工程、人居环境整治工程等。</t>
    </r>
  </si>
  <si>
    <t>七、县教委（5个）</t>
  </si>
  <si>
    <r>
      <rPr>
        <sz val="24"/>
        <rFont val="方正仿宋_GBK"/>
        <family val="4"/>
        <charset val="134"/>
      </rPr>
      <t>重庆市奉节夔门高级中学校学生宿舍建设工程</t>
    </r>
  </si>
  <si>
    <r>
      <rPr>
        <sz val="24"/>
        <rFont val="方正仿宋_GBK"/>
        <family val="4"/>
        <charset val="134"/>
      </rPr>
      <t>夔门高中</t>
    </r>
  </si>
  <si>
    <r>
      <rPr>
        <sz val="24"/>
        <rFont val="方正仿宋_GBK"/>
        <family val="4"/>
        <charset val="134"/>
      </rPr>
      <t>建设学生宿舍</t>
    </r>
    <r>
      <rPr>
        <sz val="24"/>
        <rFont val="Times New Roman"/>
        <family val="1"/>
      </rPr>
      <t>5000</t>
    </r>
    <r>
      <rPr>
        <sz val="24"/>
        <rFont val="方正仿宋_GBK"/>
        <family val="4"/>
        <charset val="134"/>
      </rPr>
      <t>平方米。</t>
    </r>
  </si>
  <si>
    <r>
      <rPr>
        <sz val="24"/>
        <rFont val="方正仿宋_GBK"/>
        <family val="4"/>
        <charset val="134"/>
      </rPr>
      <t>完成进度</t>
    </r>
    <r>
      <rPr>
        <sz val="24"/>
        <rFont val="Times New Roman"/>
        <family val="1"/>
      </rPr>
      <t>50%</t>
    </r>
  </si>
  <si>
    <r>
      <rPr>
        <sz val="24"/>
        <rFont val="方正仿宋_GBK"/>
        <family val="4"/>
        <charset val="134"/>
      </rPr>
      <t>完成场地平整</t>
    </r>
  </si>
  <si>
    <r>
      <rPr>
        <sz val="24"/>
        <rFont val="方正仿宋_GBK"/>
        <family val="4"/>
        <charset val="134"/>
      </rPr>
      <t>完成桩基础工程量的</t>
    </r>
    <r>
      <rPr>
        <sz val="24"/>
        <rFont val="Times New Roman"/>
        <family val="1"/>
      </rPr>
      <t>20%</t>
    </r>
  </si>
  <si>
    <r>
      <rPr>
        <sz val="24"/>
        <rFont val="方正仿宋_GBK"/>
        <family val="4"/>
        <charset val="134"/>
      </rPr>
      <t>完成桩基础工程量的</t>
    </r>
    <r>
      <rPr>
        <sz val="24"/>
        <rFont val="Times New Roman"/>
        <family val="1"/>
      </rPr>
      <t>40%</t>
    </r>
  </si>
  <si>
    <r>
      <rPr>
        <sz val="24"/>
        <rFont val="方正仿宋_GBK"/>
        <family val="4"/>
        <charset val="134"/>
      </rPr>
      <t>完成桩基础工程量的</t>
    </r>
    <r>
      <rPr>
        <sz val="24"/>
        <rFont val="Times New Roman"/>
        <family val="1"/>
      </rPr>
      <t>60%</t>
    </r>
  </si>
  <si>
    <r>
      <rPr>
        <sz val="24"/>
        <rFont val="方正仿宋_GBK"/>
        <family val="4"/>
        <charset val="134"/>
      </rPr>
      <t>完成桩基础工程量的</t>
    </r>
    <r>
      <rPr>
        <sz val="24"/>
        <rFont val="Times New Roman"/>
        <family val="1"/>
      </rPr>
      <t>80%</t>
    </r>
  </si>
  <si>
    <r>
      <rPr>
        <sz val="24"/>
        <rFont val="方正仿宋_GBK"/>
        <family val="4"/>
        <charset val="134"/>
      </rPr>
      <t>完成桩基础工程量的</t>
    </r>
    <r>
      <rPr>
        <sz val="24"/>
        <rFont val="Times New Roman"/>
        <family val="1"/>
      </rPr>
      <t>100%</t>
    </r>
  </si>
  <si>
    <r>
      <rPr>
        <sz val="24"/>
        <rFont val="方正仿宋_GBK"/>
        <family val="4"/>
        <charset val="134"/>
      </rPr>
      <t>完成房屋主体工程量的</t>
    </r>
    <r>
      <rPr>
        <sz val="24"/>
        <rFont val="Times New Roman"/>
        <family val="1"/>
      </rPr>
      <t>10%</t>
    </r>
  </si>
  <si>
    <r>
      <rPr>
        <sz val="24"/>
        <rFont val="方正仿宋_GBK"/>
        <family val="4"/>
        <charset val="134"/>
      </rPr>
      <t>完成房屋主体工程量的</t>
    </r>
    <r>
      <rPr>
        <sz val="24"/>
        <rFont val="Times New Roman"/>
        <family val="1"/>
      </rPr>
      <t>20%</t>
    </r>
  </si>
  <si>
    <r>
      <rPr>
        <sz val="24"/>
        <rFont val="方正仿宋_GBK"/>
        <family val="4"/>
        <charset val="134"/>
      </rPr>
      <t>完成房屋主体工程量的</t>
    </r>
    <r>
      <rPr>
        <sz val="24"/>
        <rFont val="Times New Roman"/>
        <family val="1"/>
      </rPr>
      <t>30%</t>
    </r>
  </si>
  <si>
    <r>
      <rPr>
        <sz val="24"/>
        <rFont val="方正仿宋_GBK"/>
        <family val="4"/>
        <charset val="134"/>
      </rPr>
      <t>完成房屋主体工程量的</t>
    </r>
    <r>
      <rPr>
        <sz val="24"/>
        <rFont val="Times New Roman"/>
        <family val="1"/>
      </rPr>
      <t>40%</t>
    </r>
  </si>
  <si>
    <r>
      <rPr>
        <sz val="24"/>
        <rFont val="方正仿宋_GBK"/>
        <family val="4"/>
        <charset val="134"/>
      </rPr>
      <t>完成房屋主体工程量的</t>
    </r>
    <r>
      <rPr>
        <sz val="24"/>
        <rFont val="Times New Roman"/>
        <family val="1"/>
      </rPr>
      <t>50%</t>
    </r>
  </si>
  <si>
    <r>
      <rPr>
        <sz val="24"/>
        <rFont val="方正仿宋_GBK"/>
        <family val="4"/>
        <charset val="134"/>
      </rPr>
      <t>完成房屋主体工程量的</t>
    </r>
    <r>
      <rPr>
        <sz val="24"/>
        <rFont val="Times New Roman"/>
        <family val="1"/>
      </rPr>
      <t>60%</t>
    </r>
  </si>
  <si>
    <r>
      <rPr>
        <sz val="24"/>
        <rFont val="方正仿宋_GBK"/>
        <family val="4"/>
        <charset val="134"/>
      </rPr>
      <t>已落实超长期特别国债</t>
    </r>
  </si>
  <si>
    <r>
      <rPr>
        <sz val="24"/>
        <rFont val="方正仿宋_GBK"/>
        <family val="4"/>
        <charset val="134"/>
      </rPr>
      <t>奉节县朱衣镇第二完全小学建设工程（重庆市人民小学奉节分校建设工程）</t>
    </r>
  </si>
  <si>
    <r>
      <rPr>
        <sz val="24"/>
        <rFont val="方正仿宋_GBK"/>
        <family val="4"/>
        <charset val="134"/>
      </rPr>
      <t>重庆奉节生态旅游开发有限公司</t>
    </r>
  </si>
  <si>
    <r>
      <rPr>
        <sz val="24"/>
        <rFont val="方正仿宋_GBK"/>
        <family val="4"/>
        <charset val="134"/>
      </rPr>
      <t>朱衣镇</t>
    </r>
  </si>
  <si>
    <r>
      <rPr>
        <sz val="24"/>
        <rFont val="方正仿宋_GBK"/>
        <family val="4"/>
        <charset val="134"/>
      </rPr>
      <t>占地面积</t>
    </r>
    <r>
      <rPr>
        <sz val="24"/>
        <rFont val="Times New Roman"/>
        <family val="1"/>
      </rPr>
      <t>57.2</t>
    </r>
    <r>
      <rPr>
        <sz val="24"/>
        <rFont val="方正仿宋_GBK"/>
        <family val="4"/>
        <charset val="134"/>
      </rPr>
      <t>亩，建筑面积</t>
    </r>
    <r>
      <rPr>
        <sz val="24"/>
        <rFont val="Times New Roman"/>
        <family val="1"/>
      </rPr>
      <t>40000</t>
    </r>
    <r>
      <rPr>
        <sz val="24"/>
        <rFont val="方正仿宋_GBK"/>
        <family val="4"/>
        <charset val="134"/>
      </rPr>
      <t>平方米。</t>
    </r>
  </si>
  <si>
    <r>
      <rPr>
        <sz val="24"/>
        <rFont val="方正仿宋_GBK"/>
        <family val="4"/>
        <charset val="134"/>
      </rPr>
      <t>重庆市奉节永安中学校学生宿舍建设工程</t>
    </r>
  </si>
  <si>
    <r>
      <rPr>
        <sz val="24"/>
        <rFont val="方正仿宋_GBK"/>
        <family val="4"/>
        <charset val="134"/>
      </rPr>
      <t>永安中学</t>
    </r>
  </si>
  <si>
    <r>
      <rPr>
        <sz val="24"/>
        <rFont val="方正仿宋_GBK"/>
        <family val="4"/>
        <charset val="134"/>
      </rPr>
      <t>建设男生宿舍</t>
    </r>
    <r>
      <rPr>
        <sz val="24"/>
        <rFont val="Times New Roman"/>
        <family val="1"/>
      </rPr>
      <t>6000</t>
    </r>
    <r>
      <rPr>
        <sz val="24"/>
        <rFont val="方正仿宋_GBK"/>
        <family val="4"/>
        <charset val="134"/>
      </rPr>
      <t>平方米、女生宿舍</t>
    </r>
    <r>
      <rPr>
        <sz val="24"/>
        <rFont val="Times New Roman"/>
        <family val="1"/>
      </rPr>
      <t>6000</t>
    </r>
    <r>
      <rPr>
        <sz val="24"/>
        <rFont val="方正仿宋_GBK"/>
        <family val="4"/>
        <charset val="134"/>
      </rPr>
      <t>平方米及附属工程。</t>
    </r>
  </si>
  <si>
    <r>
      <rPr>
        <sz val="24"/>
        <rFont val="方正仿宋_GBK"/>
        <family val="4"/>
        <charset val="134"/>
      </rPr>
      <t>奉节县西部新区第二小学建设工程</t>
    </r>
  </si>
  <si>
    <r>
      <rPr>
        <sz val="24"/>
        <rFont val="方正仿宋_GBK"/>
        <family val="4"/>
        <charset val="134"/>
      </rPr>
      <t>西部一小</t>
    </r>
  </si>
  <si>
    <r>
      <rPr>
        <sz val="24"/>
        <rFont val="方正仿宋_GBK"/>
        <family val="4"/>
        <charset val="134"/>
      </rPr>
      <t>建设教学楼及其他用房</t>
    </r>
    <r>
      <rPr>
        <sz val="24"/>
        <rFont val="Times New Roman"/>
        <family val="1"/>
      </rPr>
      <t>20519.44</t>
    </r>
    <r>
      <rPr>
        <sz val="24"/>
        <rFont val="方正仿宋_GBK"/>
        <family val="4"/>
        <charset val="134"/>
      </rPr>
      <t>平方米，以及管网、道路、挡墙、围墙、绿化等附属工程。</t>
    </r>
  </si>
  <si>
    <r>
      <rPr>
        <sz val="24"/>
        <rFont val="方正仿宋_GBK"/>
        <family val="4"/>
        <charset val="134"/>
      </rPr>
      <t>完成招投标工作</t>
    </r>
  </si>
  <si>
    <r>
      <rPr>
        <sz val="24"/>
        <rFont val="方正仿宋_GBK"/>
        <family val="4"/>
        <charset val="134"/>
      </rPr>
      <t>拟争取市级教育配套资金</t>
    </r>
  </si>
  <si>
    <r>
      <rPr>
        <sz val="24"/>
        <rFont val="方正仿宋_GBK"/>
        <family val="4"/>
        <charset val="134"/>
      </rPr>
      <t>奉节县公平镇第二幼儿园建设工程</t>
    </r>
  </si>
  <si>
    <r>
      <rPr>
        <sz val="24"/>
        <rFont val="方正仿宋_GBK"/>
        <family val="4"/>
        <charset val="134"/>
      </rPr>
      <t>公平镇中心幼儿园</t>
    </r>
  </si>
  <si>
    <r>
      <rPr>
        <sz val="24"/>
        <rFont val="方正仿宋_GBK"/>
        <family val="4"/>
        <charset val="134"/>
      </rPr>
      <t>占地</t>
    </r>
    <r>
      <rPr>
        <sz val="24"/>
        <rFont val="Times New Roman"/>
        <family val="1"/>
      </rPr>
      <t>8</t>
    </r>
    <r>
      <rPr>
        <sz val="24"/>
        <rFont val="方正仿宋_GBK"/>
        <family val="4"/>
        <charset val="134"/>
      </rPr>
      <t>亩，新建幼儿综合楼</t>
    </r>
    <r>
      <rPr>
        <sz val="24"/>
        <rFont val="Times New Roman"/>
        <family val="1"/>
      </rPr>
      <t>8000</t>
    </r>
    <r>
      <rPr>
        <sz val="24"/>
        <rFont val="方正仿宋_GBK"/>
        <family val="4"/>
        <charset val="134"/>
      </rPr>
      <t>平方米，以及园门、挡墙、围墙、道路、管网等附属工程。</t>
    </r>
  </si>
  <si>
    <r>
      <rPr>
        <sz val="24"/>
        <rFont val="方正仿宋_GBK"/>
        <family val="4"/>
        <charset val="134"/>
      </rPr>
      <t>拟争取地方政府专项债</t>
    </r>
  </si>
  <si>
    <t>八、县文化旅游委（5个）</t>
  </si>
  <si>
    <r>
      <rPr>
        <sz val="24"/>
        <rFont val="方正仿宋_GBK"/>
        <family val="4"/>
        <charset val="134"/>
      </rPr>
      <t>杜甫草堂项目</t>
    </r>
  </si>
  <si>
    <r>
      <rPr>
        <sz val="24"/>
        <rFont val="方正仿宋_GBK"/>
        <family val="4"/>
        <charset val="134"/>
      </rPr>
      <t>建筑面积</t>
    </r>
    <r>
      <rPr>
        <sz val="24"/>
        <rFont val="Times New Roman"/>
        <family val="1"/>
      </rPr>
      <t>3000</t>
    </r>
    <r>
      <rPr>
        <sz val="24"/>
        <rFont val="方正仿宋_GBK"/>
        <family val="4"/>
        <charset val="134"/>
      </rPr>
      <t>平方米。</t>
    </r>
  </si>
  <si>
    <r>
      <rPr>
        <sz val="24"/>
        <rFont val="方正仿宋_GBK"/>
        <family val="4"/>
        <charset val="134"/>
      </rPr>
      <t>开展前期工作</t>
    </r>
  </si>
  <si>
    <r>
      <rPr>
        <sz val="24"/>
        <rFont val="方正仿宋_GBK"/>
        <family val="4"/>
        <charset val="134"/>
      </rPr>
      <t>累积完成工程量的</t>
    </r>
    <r>
      <rPr>
        <sz val="24"/>
        <rFont val="Times New Roman"/>
        <family val="1"/>
      </rPr>
      <t>7%</t>
    </r>
  </si>
  <si>
    <r>
      <rPr>
        <sz val="24"/>
        <rFont val="方正仿宋_GBK"/>
        <family val="4"/>
        <charset val="134"/>
      </rPr>
      <t>累积完成工程量的</t>
    </r>
    <r>
      <rPr>
        <sz val="24"/>
        <rFont val="Times New Roman"/>
        <family val="1"/>
      </rPr>
      <t>14%</t>
    </r>
  </si>
  <si>
    <r>
      <rPr>
        <sz val="24"/>
        <rFont val="方正仿宋_GBK"/>
        <family val="4"/>
        <charset val="134"/>
      </rPr>
      <t>累积完成工程量的</t>
    </r>
    <r>
      <rPr>
        <sz val="24"/>
        <rFont val="Times New Roman"/>
        <family val="1"/>
      </rPr>
      <t>21%</t>
    </r>
  </si>
  <si>
    <r>
      <rPr>
        <sz val="24"/>
        <rFont val="方正仿宋_GBK"/>
        <family val="4"/>
        <charset val="134"/>
      </rPr>
      <t>累积完成工程量的</t>
    </r>
    <r>
      <rPr>
        <sz val="24"/>
        <rFont val="Times New Roman"/>
        <family val="1"/>
      </rPr>
      <t>35%</t>
    </r>
  </si>
  <si>
    <r>
      <rPr>
        <sz val="24"/>
        <rFont val="方正仿宋_GBK"/>
        <family val="4"/>
        <charset val="134"/>
      </rPr>
      <t>累积完成工程量的</t>
    </r>
    <r>
      <rPr>
        <sz val="24"/>
        <rFont val="Times New Roman"/>
        <family val="1"/>
      </rPr>
      <t>42%</t>
    </r>
  </si>
  <si>
    <r>
      <rPr>
        <sz val="24"/>
        <rFont val="方正仿宋_GBK"/>
        <family val="4"/>
        <charset val="134"/>
      </rPr>
      <t>奉节县安置住房及配套商业建设项目</t>
    </r>
  </si>
  <si>
    <r>
      <rPr>
        <sz val="24"/>
        <rFont val="方正仿宋_GBK"/>
        <family val="4"/>
        <charset val="134"/>
      </rPr>
      <t>新建建筑面积</t>
    </r>
    <r>
      <rPr>
        <sz val="24"/>
        <rFont val="Times New Roman"/>
        <family val="1"/>
      </rPr>
      <t>25000</t>
    </r>
    <r>
      <rPr>
        <sz val="24"/>
        <rFont val="方正仿宋_GBK"/>
        <family val="4"/>
        <charset val="134"/>
      </rPr>
      <t>㎡，安置住房</t>
    </r>
    <r>
      <rPr>
        <sz val="24"/>
        <rFont val="Times New Roman"/>
        <family val="1"/>
      </rPr>
      <t>200</t>
    </r>
    <r>
      <rPr>
        <sz val="24"/>
        <rFont val="方正仿宋_GBK"/>
        <family val="4"/>
        <charset val="134"/>
      </rPr>
      <t>套。</t>
    </r>
  </si>
  <si>
    <r>
      <rPr>
        <sz val="24"/>
        <rFont val="方正仿宋_GBK"/>
        <family val="4"/>
        <charset val="134"/>
      </rPr>
      <t>重庆市奉节县独立工矿区白帝石庙安置点建设项目</t>
    </r>
  </si>
  <si>
    <r>
      <rPr>
        <sz val="24"/>
        <rFont val="方正仿宋_GBK"/>
        <family val="4"/>
        <charset val="134"/>
      </rPr>
      <t>新建居民安置楼</t>
    </r>
    <r>
      <rPr>
        <sz val="24"/>
        <rFont val="Times New Roman"/>
        <family val="1"/>
      </rPr>
      <t>3</t>
    </r>
    <r>
      <rPr>
        <sz val="24"/>
        <rFont val="方正仿宋_GBK"/>
        <family val="4"/>
        <charset val="134"/>
      </rPr>
      <t>栋，总建筑面积</t>
    </r>
    <r>
      <rPr>
        <sz val="24"/>
        <rFont val="Times New Roman"/>
        <family val="1"/>
      </rPr>
      <t>7642.77</t>
    </r>
    <r>
      <rPr>
        <sz val="24"/>
        <rFont val="方正仿宋_GBK"/>
        <family val="4"/>
        <charset val="134"/>
      </rPr>
      <t>平方米。</t>
    </r>
  </si>
  <si>
    <r>
      <rPr>
        <sz val="24"/>
        <rFont val="方正仿宋_GBK"/>
        <family val="4"/>
        <charset val="134"/>
      </rPr>
      <t>奉节县长龙山旅游景区综合开发项目</t>
    </r>
  </si>
  <si>
    <r>
      <rPr>
        <sz val="24"/>
        <rFont val="方正仿宋_GBK"/>
        <family val="4"/>
        <charset val="134"/>
      </rPr>
      <t>新建建筑面积</t>
    </r>
    <r>
      <rPr>
        <sz val="24"/>
        <rFont val="Times New Roman"/>
        <family val="1"/>
      </rPr>
      <t xml:space="preserve"> 17378.00 </t>
    </r>
    <r>
      <rPr>
        <sz val="24"/>
        <rFont val="方正仿宋_GBK"/>
        <family val="4"/>
        <charset val="134"/>
      </rPr>
      <t>㎡，改造建筑面积</t>
    </r>
    <r>
      <rPr>
        <sz val="24"/>
        <rFont val="Times New Roman"/>
        <family val="1"/>
      </rPr>
      <t xml:space="preserve"> 780.00 </t>
    </r>
    <r>
      <rPr>
        <sz val="24"/>
        <rFont val="方正仿宋_GBK"/>
        <family val="4"/>
        <charset val="134"/>
      </rPr>
      <t>㎡，并完善景区公共设施工程。</t>
    </r>
  </si>
  <si>
    <r>
      <rPr>
        <sz val="24"/>
        <rFont val="方正仿宋_GBK"/>
        <family val="4"/>
        <charset val="134"/>
      </rPr>
      <t>奉节县白帝城</t>
    </r>
    <r>
      <rPr>
        <sz val="24"/>
        <rFont val="Times New Roman"/>
        <family val="1"/>
      </rPr>
      <t>·</t>
    </r>
    <r>
      <rPr>
        <sz val="24"/>
        <rFont val="方正仿宋_GBK"/>
        <family val="4"/>
        <charset val="134"/>
      </rPr>
      <t>瞿塘峡景区创</t>
    </r>
    <r>
      <rPr>
        <sz val="24"/>
        <rFont val="Times New Roman"/>
        <family val="1"/>
      </rPr>
      <t>5A</t>
    </r>
    <r>
      <rPr>
        <sz val="24"/>
        <rFont val="方正仿宋_GBK"/>
        <family val="4"/>
        <charset val="134"/>
      </rPr>
      <t>提升项目（客运趸船采购）</t>
    </r>
  </si>
  <si>
    <r>
      <rPr>
        <sz val="24"/>
        <rFont val="方正仿宋_GBK"/>
        <family val="4"/>
        <charset val="134"/>
      </rPr>
      <t>打造</t>
    </r>
    <r>
      <rPr>
        <sz val="24"/>
        <rFont val="Times New Roman"/>
        <family val="1"/>
      </rPr>
      <t>105</t>
    </r>
    <r>
      <rPr>
        <sz val="24"/>
        <rFont val="方正仿宋_GBK"/>
        <family val="4"/>
        <charset val="134"/>
      </rPr>
      <t>米趸船两艘。</t>
    </r>
  </si>
  <si>
    <r>
      <rPr>
        <sz val="24"/>
        <rFont val="方正仿宋_GBK"/>
        <family val="4"/>
        <charset val="134"/>
      </rPr>
      <t>完成总工程量的</t>
    </r>
    <r>
      <rPr>
        <sz val="24"/>
        <rFont val="Times New Roman"/>
        <family val="1"/>
      </rPr>
      <t>30%</t>
    </r>
  </si>
  <si>
    <r>
      <rPr>
        <sz val="24"/>
        <rFont val="方正仿宋_GBK"/>
        <family val="4"/>
        <charset val="134"/>
      </rPr>
      <t>累计完成工程量的</t>
    </r>
    <r>
      <rPr>
        <sz val="24"/>
        <rFont val="Times New Roman"/>
        <family val="1"/>
      </rPr>
      <t>5%</t>
    </r>
  </si>
  <si>
    <r>
      <rPr>
        <sz val="24"/>
        <rFont val="方正仿宋_GBK"/>
        <family val="4"/>
        <charset val="134"/>
      </rPr>
      <t>累计完成工程量的</t>
    </r>
    <r>
      <rPr>
        <sz val="24"/>
        <rFont val="Times New Roman"/>
        <family val="1"/>
      </rPr>
      <t>10%</t>
    </r>
  </si>
  <si>
    <r>
      <rPr>
        <sz val="24"/>
        <rFont val="方正仿宋_GBK"/>
        <family val="4"/>
        <charset val="134"/>
      </rPr>
      <t>累计完成工程量的</t>
    </r>
    <r>
      <rPr>
        <sz val="24"/>
        <rFont val="Times New Roman"/>
        <family val="1"/>
      </rPr>
      <t>15%</t>
    </r>
  </si>
  <si>
    <r>
      <rPr>
        <sz val="24"/>
        <rFont val="方正仿宋_GBK"/>
        <family val="4"/>
        <charset val="134"/>
      </rPr>
      <t>累计完成工程量的</t>
    </r>
    <r>
      <rPr>
        <sz val="24"/>
        <rFont val="Times New Roman"/>
        <family val="1"/>
      </rPr>
      <t>20%</t>
    </r>
  </si>
  <si>
    <r>
      <rPr>
        <sz val="24"/>
        <rFont val="方正仿宋_GBK"/>
        <family val="4"/>
        <charset val="134"/>
      </rPr>
      <t>累计完成工程量的</t>
    </r>
    <r>
      <rPr>
        <sz val="24"/>
        <rFont val="Times New Roman"/>
        <family val="1"/>
      </rPr>
      <t>24%</t>
    </r>
  </si>
  <si>
    <r>
      <rPr>
        <sz val="24"/>
        <rFont val="方正仿宋_GBK"/>
        <family val="4"/>
        <charset val="134"/>
      </rPr>
      <t>累计完成工程量的</t>
    </r>
    <r>
      <rPr>
        <sz val="24"/>
        <rFont val="Times New Roman"/>
        <family val="1"/>
      </rPr>
      <t>28%</t>
    </r>
  </si>
  <si>
    <r>
      <rPr>
        <sz val="24"/>
        <rFont val="方正仿宋_GBK"/>
        <family val="4"/>
        <charset val="134"/>
      </rPr>
      <t>累计完成工程量的</t>
    </r>
    <r>
      <rPr>
        <sz val="24"/>
        <rFont val="Times New Roman"/>
        <family val="1"/>
      </rPr>
      <t>30%</t>
    </r>
  </si>
  <si>
    <t>九、县交通运输委（13个）</t>
  </si>
  <si>
    <r>
      <t>G4223</t>
    </r>
    <r>
      <rPr>
        <sz val="24"/>
        <rFont val="方正仿宋_GBK"/>
        <family val="4"/>
        <charset val="134"/>
      </rPr>
      <t>武汉至重庆高速公路重庆巫山（鄂渝界）至万州段</t>
    </r>
  </si>
  <si>
    <r>
      <rPr>
        <sz val="24"/>
        <rFont val="方正仿宋_GBK"/>
        <family val="4"/>
        <charset val="134"/>
      </rPr>
      <t>奉节境内</t>
    </r>
    <r>
      <rPr>
        <sz val="24"/>
        <rFont val="Times New Roman"/>
        <family val="1"/>
      </rPr>
      <t>49Km</t>
    </r>
    <r>
      <rPr>
        <sz val="24"/>
        <rFont val="方正仿宋_GBK"/>
        <family val="4"/>
        <charset val="134"/>
      </rPr>
      <t>，设计时速</t>
    </r>
    <r>
      <rPr>
        <sz val="24"/>
        <rFont val="Times New Roman"/>
        <family val="1"/>
      </rPr>
      <t>100Km/h</t>
    </r>
    <r>
      <rPr>
        <sz val="24"/>
        <rFont val="方正仿宋_GBK"/>
        <family val="4"/>
        <charset val="134"/>
      </rPr>
      <t>，双向四车道，路宽</t>
    </r>
    <r>
      <rPr>
        <sz val="24"/>
        <rFont val="Times New Roman"/>
        <family val="1"/>
      </rPr>
      <t>25.5m</t>
    </r>
    <r>
      <rPr>
        <sz val="24"/>
        <rFont val="方正仿宋_GBK"/>
        <family val="4"/>
        <charset val="134"/>
      </rPr>
      <t>。</t>
    </r>
  </si>
  <si>
    <t>2025-2029</t>
  </si>
  <si>
    <r>
      <rPr>
        <sz val="24"/>
        <rFont val="方正仿宋_GBK"/>
        <family val="4"/>
        <charset val="134"/>
      </rPr>
      <t>完成招标并开工</t>
    </r>
  </si>
  <si>
    <r>
      <rPr>
        <sz val="24"/>
        <rFont val="方正仿宋_GBK"/>
        <family val="4"/>
        <charset val="134"/>
      </rPr>
      <t>可研编制</t>
    </r>
  </si>
  <si>
    <r>
      <rPr>
        <sz val="24"/>
        <rFont val="方正仿宋_GBK"/>
        <family val="4"/>
        <charset val="134"/>
      </rPr>
      <t>完成可研审批</t>
    </r>
  </si>
  <si>
    <r>
      <rPr>
        <sz val="24"/>
        <rFont val="方正仿宋_GBK"/>
        <family val="4"/>
        <charset val="134"/>
      </rPr>
      <t>初设编制</t>
    </r>
  </si>
  <si>
    <r>
      <rPr>
        <sz val="24"/>
        <rFont val="方正仿宋_GBK"/>
        <family val="4"/>
        <charset val="134"/>
      </rPr>
      <t>完成初设审批</t>
    </r>
  </si>
  <si>
    <r>
      <rPr>
        <sz val="24"/>
        <rFont val="方正仿宋_GBK"/>
        <family val="4"/>
        <charset val="134"/>
      </rPr>
      <t>施工图编制</t>
    </r>
  </si>
  <si>
    <r>
      <rPr>
        <sz val="24"/>
        <rFont val="方正仿宋_GBK"/>
        <family val="4"/>
        <charset val="134"/>
      </rPr>
      <t>完成施工图审批</t>
    </r>
  </si>
  <si>
    <r>
      <rPr>
        <sz val="24"/>
        <rFont val="方正仿宋_GBK"/>
        <family val="4"/>
        <charset val="134"/>
      </rPr>
      <t>完成施工招标</t>
    </r>
  </si>
  <si>
    <r>
      <rPr>
        <sz val="24"/>
        <rFont val="方正仿宋_GBK"/>
        <family val="4"/>
        <charset val="134"/>
      </rPr>
      <t>举性开工仪式</t>
    </r>
  </si>
  <si>
    <r>
      <rPr>
        <sz val="24"/>
        <rFont val="方正仿宋_GBK"/>
        <family val="4"/>
        <charset val="134"/>
      </rPr>
      <t>重庆港奉节港区夔门作业区一期工程</t>
    </r>
    <r>
      <rPr>
        <sz val="24"/>
        <rFont val="Times New Roman"/>
        <family val="1"/>
      </rPr>
      <t>(</t>
    </r>
    <r>
      <rPr>
        <sz val="24"/>
        <rFont val="方正仿宋_GBK"/>
        <family val="4"/>
        <charset val="134"/>
      </rPr>
      <t>奉节物流园夔门港口码头一期工程</t>
    </r>
    <r>
      <rPr>
        <sz val="24"/>
        <rFont val="Times New Roman"/>
        <family val="1"/>
      </rPr>
      <t>)</t>
    </r>
  </si>
  <si>
    <r>
      <rPr>
        <sz val="24"/>
        <rFont val="方正仿宋_GBK"/>
        <family val="4"/>
        <charset val="134"/>
      </rPr>
      <t>拟建设</t>
    </r>
    <r>
      <rPr>
        <sz val="24"/>
        <rFont val="Times New Roman"/>
        <family val="1"/>
      </rPr>
      <t>2</t>
    </r>
    <r>
      <rPr>
        <sz val="24"/>
        <rFont val="方正仿宋_GBK"/>
        <family val="4"/>
        <charset val="134"/>
      </rPr>
      <t>个</t>
    </r>
    <r>
      <rPr>
        <sz val="24"/>
        <rFont val="Times New Roman"/>
        <family val="1"/>
      </rPr>
      <t>5000t</t>
    </r>
    <r>
      <rPr>
        <sz val="24"/>
        <rFont val="方正仿宋_GBK"/>
        <family val="4"/>
        <charset val="134"/>
      </rPr>
      <t>级件杂货泊位；码头设计年吞吐量</t>
    </r>
    <r>
      <rPr>
        <sz val="24"/>
        <rFont val="Times New Roman"/>
        <family val="1"/>
      </rPr>
      <t>110</t>
    </r>
    <r>
      <rPr>
        <sz val="24"/>
        <rFont val="方正仿宋_GBK"/>
        <family val="4"/>
        <charset val="134"/>
      </rPr>
      <t>万</t>
    </r>
    <r>
      <rPr>
        <sz val="24"/>
        <rFont val="Times New Roman"/>
        <family val="1"/>
      </rPr>
      <t>t</t>
    </r>
    <r>
      <rPr>
        <sz val="24"/>
        <rFont val="方正仿宋_GBK"/>
        <family val="4"/>
        <charset val="134"/>
      </rPr>
      <t>，码头设计年通过能力</t>
    </r>
    <r>
      <rPr>
        <sz val="24"/>
        <rFont val="Times New Roman"/>
        <family val="1"/>
      </rPr>
      <t>130</t>
    </r>
    <r>
      <rPr>
        <sz val="24"/>
        <rFont val="方正仿宋_GBK"/>
        <family val="4"/>
        <charset val="134"/>
      </rPr>
      <t>万</t>
    </r>
    <r>
      <rPr>
        <sz val="24"/>
        <rFont val="Times New Roman"/>
        <family val="1"/>
      </rPr>
      <t>t</t>
    </r>
    <r>
      <rPr>
        <sz val="24"/>
        <rFont val="方正仿宋_GBK"/>
        <family val="4"/>
        <charset val="134"/>
      </rPr>
      <t>。</t>
    </r>
  </si>
  <si>
    <r>
      <rPr>
        <sz val="24"/>
        <rFont val="方正仿宋_GBK"/>
        <family val="4"/>
        <charset val="134"/>
      </rPr>
      <t>初步设计</t>
    </r>
  </si>
  <si>
    <r>
      <rPr>
        <sz val="24"/>
        <rFont val="方正仿宋_GBK"/>
        <family val="4"/>
        <charset val="134"/>
      </rPr>
      <t>完成初步设计审批</t>
    </r>
  </si>
  <si>
    <r>
      <rPr>
        <sz val="24"/>
        <rFont val="方正仿宋_GBK"/>
        <family val="4"/>
        <charset val="134"/>
      </rPr>
      <t>项目招商</t>
    </r>
  </si>
  <si>
    <r>
      <rPr>
        <sz val="24"/>
        <rFont val="方正仿宋_GBK"/>
        <family val="4"/>
        <charset val="134"/>
      </rPr>
      <t>完成项目招商</t>
    </r>
  </si>
  <si>
    <r>
      <rPr>
        <sz val="24"/>
        <rFont val="方正仿宋_GBK"/>
        <family val="4"/>
        <charset val="134"/>
      </rPr>
      <t>完成招投标</t>
    </r>
  </si>
  <si>
    <r>
      <rPr>
        <sz val="24"/>
        <rFont val="方正仿宋_GBK"/>
        <family val="4"/>
        <charset val="134"/>
      </rPr>
      <t>正式开工</t>
    </r>
  </si>
  <si>
    <r>
      <rPr>
        <sz val="24"/>
        <rFont val="方正仿宋_GBK"/>
        <family val="4"/>
        <charset val="134"/>
      </rPr>
      <t>奉节县红湾子货运码头一期工程</t>
    </r>
  </si>
  <si>
    <r>
      <rPr>
        <sz val="24"/>
        <rFont val="方正仿宋_GBK"/>
        <family val="4"/>
        <charset val="134"/>
      </rPr>
      <t>渝夔物流公司</t>
    </r>
  </si>
  <si>
    <r>
      <rPr>
        <sz val="24"/>
        <rFont val="方正仿宋_GBK"/>
        <family val="4"/>
        <charset val="134"/>
      </rPr>
      <t>近期建设</t>
    </r>
    <r>
      <rPr>
        <sz val="24"/>
        <rFont val="Times New Roman"/>
        <family val="1"/>
      </rPr>
      <t>5000</t>
    </r>
    <r>
      <rPr>
        <sz val="24"/>
        <rFont val="方正仿宋_GBK"/>
        <family val="4"/>
        <charset val="134"/>
      </rPr>
      <t>吨级泊位</t>
    </r>
    <r>
      <rPr>
        <sz val="24"/>
        <rFont val="Times New Roman"/>
        <family val="1"/>
      </rPr>
      <t>3</t>
    </r>
    <r>
      <rPr>
        <sz val="24"/>
        <rFont val="方正仿宋_GBK"/>
        <family val="4"/>
        <charset val="134"/>
      </rPr>
      <t>个，其中通用泊位</t>
    </r>
    <r>
      <rPr>
        <sz val="24"/>
        <rFont val="Times New Roman"/>
        <family val="1"/>
      </rPr>
      <t>1</t>
    </r>
    <r>
      <rPr>
        <sz val="24"/>
        <rFont val="方正仿宋_GBK"/>
        <family val="4"/>
        <charset val="134"/>
      </rPr>
      <t>个，散货泊位</t>
    </r>
    <r>
      <rPr>
        <sz val="24"/>
        <rFont val="Times New Roman"/>
        <family val="1"/>
      </rPr>
      <t>2</t>
    </r>
    <r>
      <rPr>
        <sz val="24"/>
        <rFont val="方正仿宋_GBK"/>
        <family val="4"/>
        <charset val="134"/>
      </rPr>
      <t>个，设计年吞吐能力</t>
    </r>
    <r>
      <rPr>
        <sz val="24"/>
        <rFont val="Times New Roman"/>
        <family val="1"/>
      </rPr>
      <t>750</t>
    </r>
    <r>
      <rPr>
        <sz val="24"/>
        <rFont val="方正仿宋_GBK"/>
        <family val="4"/>
        <charset val="134"/>
      </rPr>
      <t>万吨。</t>
    </r>
  </si>
  <si>
    <r>
      <rPr>
        <sz val="24"/>
        <rFont val="方正仿宋_GBK"/>
        <family val="4"/>
        <charset val="134"/>
      </rPr>
      <t>完成施工图设计审批</t>
    </r>
  </si>
  <si>
    <r>
      <rPr>
        <sz val="24"/>
        <rFont val="方正仿宋_GBK"/>
        <family val="4"/>
        <charset val="134"/>
      </rPr>
      <t>长江三峡奉节港区航运服务基地建设工程</t>
    </r>
  </si>
  <si>
    <r>
      <rPr>
        <sz val="24"/>
        <rFont val="方正仿宋_GBK"/>
        <family val="4"/>
        <charset val="134"/>
      </rPr>
      <t>水域建设</t>
    </r>
    <r>
      <rPr>
        <sz val="24"/>
        <rFont val="Times New Roman"/>
        <family val="1"/>
      </rPr>
      <t>3</t>
    </r>
    <r>
      <rPr>
        <sz val="24"/>
        <rFont val="方正仿宋_GBK"/>
        <family val="4"/>
        <charset val="134"/>
      </rPr>
      <t>座主趸船，并配备</t>
    </r>
    <r>
      <rPr>
        <sz val="24"/>
        <rFont val="Times New Roman"/>
        <family val="1"/>
      </rPr>
      <t xml:space="preserve">12 </t>
    </r>
    <r>
      <rPr>
        <sz val="24"/>
        <rFont val="方正仿宋_GBK"/>
        <family val="4"/>
        <charset val="134"/>
      </rPr>
      <t>艘多功能服务船，提供政务、生活、医疗、污染物接收、供水供电（岸电）等服务。</t>
    </r>
  </si>
  <si>
    <r>
      <rPr>
        <sz val="24"/>
        <rFont val="方正仿宋_GBK"/>
        <family val="4"/>
        <charset val="134"/>
      </rPr>
      <t>奉节县干溪沟隧道及接线工程（移民安置区城北安全通道暨</t>
    </r>
    <r>
      <rPr>
        <sz val="24"/>
        <rFont val="Times New Roman"/>
        <family val="1"/>
      </rPr>
      <t>G348</t>
    </r>
    <r>
      <rPr>
        <sz val="24"/>
        <rFont val="方正仿宋_GBK"/>
        <family val="4"/>
        <charset val="134"/>
      </rPr>
      <t>改线工程）</t>
    </r>
  </si>
  <si>
    <r>
      <rPr>
        <sz val="24"/>
        <rFont val="方正仿宋_GBK"/>
        <family val="4"/>
        <charset val="134"/>
      </rPr>
      <t>夔州街道</t>
    </r>
    <r>
      <rPr>
        <sz val="24"/>
        <rFont val="Times New Roman"/>
        <family val="1"/>
      </rPr>
      <t xml:space="preserve">
</t>
    </r>
    <r>
      <rPr>
        <sz val="24"/>
        <rFont val="方正仿宋_GBK"/>
        <family val="4"/>
        <charset val="134"/>
      </rPr>
      <t>康乐镇</t>
    </r>
  </si>
  <si>
    <r>
      <rPr>
        <sz val="24"/>
        <rFont val="方正仿宋_GBK"/>
        <family val="4"/>
        <charset val="134"/>
      </rPr>
      <t>全长</t>
    </r>
    <r>
      <rPr>
        <sz val="24"/>
        <rFont val="Times New Roman"/>
        <family val="1"/>
      </rPr>
      <t>11.8</t>
    </r>
    <r>
      <rPr>
        <sz val="24"/>
        <rFont val="方正仿宋_GBK"/>
        <family val="4"/>
        <charset val="134"/>
      </rPr>
      <t>公里，其中干溪沟隧道长</t>
    </r>
    <r>
      <rPr>
        <sz val="24"/>
        <rFont val="Times New Roman"/>
        <family val="1"/>
      </rPr>
      <t>8.38</t>
    </r>
    <r>
      <rPr>
        <sz val="24"/>
        <rFont val="方正仿宋_GBK"/>
        <family val="4"/>
        <charset val="134"/>
      </rPr>
      <t>公里。采用二级公路技术标准，路宽</t>
    </r>
    <r>
      <rPr>
        <sz val="24"/>
        <rFont val="Times New Roman"/>
        <family val="1"/>
      </rPr>
      <t>8.5</t>
    </r>
    <r>
      <rPr>
        <sz val="24"/>
        <rFont val="方正仿宋_GBK"/>
        <family val="4"/>
        <charset val="134"/>
      </rPr>
      <t>米，沥青混凝土路面。</t>
    </r>
  </si>
  <si>
    <r>
      <rPr>
        <sz val="24"/>
        <rFont val="方正仿宋_GBK"/>
        <family val="4"/>
        <charset val="134"/>
      </rPr>
      <t>初步设计编制</t>
    </r>
  </si>
  <si>
    <r>
      <rPr>
        <sz val="24"/>
        <rFont val="方正仿宋_GBK"/>
        <family val="4"/>
        <charset val="134"/>
      </rPr>
      <t>施工图设计</t>
    </r>
  </si>
  <si>
    <r>
      <rPr>
        <sz val="24"/>
        <rFont val="方正仿宋_GBK"/>
        <family val="4"/>
        <charset val="134"/>
      </rPr>
      <t>拟争取超长期特别国债</t>
    </r>
  </si>
  <si>
    <r>
      <rPr>
        <sz val="24"/>
        <rFont val="方正仿宋_GBK"/>
        <family val="4"/>
        <charset val="134"/>
      </rPr>
      <t>奉节县公平镇安全出行通道提升工程（</t>
    </r>
    <r>
      <rPr>
        <sz val="24"/>
        <rFont val="Times New Roman"/>
        <family val="1"/>
      </rPr>
      <t>X002</t>
    </r>
    <r>
      <rPr>
        <sz val="24"/>
        <rFont val="方正仿宋_GBK"/>
        <family val="4"/>
        <charset val="134"/>
      </rPr>
      <t>黄井至公平段公路改造工程）</t>
    </r>
  </si>
  <si>
    <r>
      <rPr>
        <sz val="24"/>
        <rFont val="方正仿宋_GBK"/>
        <family val="4"/>
        <charset val="134"/>
      </rPr>
      <t>朱衣镇</t>
    </r>
    <r>
      <rPr>
        <sz val="24"/>
        <rFont val="Times New Roman"/>
        <family val="1"/>
      </rPr>
      <t xml:space="preserve">
</t>
    </r>
    <r>
      <rPr>
        <sz val="24"/>
        <rFont val="方正仿宋_GBK"/>
        <family val="4"/>
        <charset val="134"/>
      </rPr>
      <t>公平镇</t>
    </r>
  </si>
  <si>
    <r>
      <rPr>
        <sz val="24"/>
        <rFont val="方正仿宋_GBK"/>
        <family val="4"/>
        <charset val="134"/>
      </rPr>
      <t>全长</t>
    </r>
    <r>
      <rPr>
        <sz val="24"/>
        <rFont val="Times New Roman"/>
        <family val="1"/>
      </rPr>
      <t>26</t>
    </r>
    <r>
      <rPr>
        <sz val="24"/>
        <rFont val="方正仿宋_GBK"/>
        <family val="4"/>
        <charset val="134"/>
      </rPr>
      <t>公里，三级公路，路宽</t>
    </r>
    <r>
      <rPr>
        <sz val="24"/>
        <rFont val="Times New Roman"/>
        <family val="1"/>
      </rPr>
      <t>7.5m</t>
    </r>
    <r>
      <rPr>
        <sz val="24"/>
        <rFont val="方正仿宋_GBK"/>
        <family val="4"/>
        <charset val="134"/>
      </rPr>
      <t>，沥青混凝土路面。</t>
    </r>
    <r>
      <rPr>
        <sz val="24"/>
        <rFont val="Times New Roman"/>
        <family val="1"/>
      </rPr>
      <t>_x000D_</t>
    </r>
  </si>
  <si>
    <r>
      <rPr>
        <sz val="24"/>
        <rFont val="方正仿宋_GBK"/>
        <family val="4"/>
        <charset val="134"/>
      </rPr>
      <t>奉节县云雾至利川界公路改造工程</t>
    </r>
  </si>
  <si>
    <r>
      <rPr>
        <sz val="24"/>
        <rFont val="方正仿宋_GBK"/>
        <family val="4"/>
        <charset val="134"/>
      </rPr>
      <t>云雾土家族乡</t>
    </r>
  </si>
  <si>
    <r>
      <rPr>
        <sz val="24"/>
        <rFont val="方正仿宋_GBK"/>
        <family val="4"/>
        <charset val="134"/>
      </rPr>
      <t>全长</t>
    </r>
    <r>
      <rPr>
        <sz val="24"/>
        <rFont val="Times New Roman"/>
        <family val="1"/>
      </rPr>
      <t>5.5Km</t>
    </r>
    <r>
      <rPr>
        <sz val="24"/>
        <rFont val="方正仿宋_GBK"/>
        <family val="4"/>
        <charset val="134"/>
      </rPr>
      <t>，按三级公路改造，路宽</t>
    </r>
    <r>
      <rPr>
        <sz val="24"/>
        <rFont val="Times New Roman"/>
        <family val="1"/>
      </rPr>
      <t>7.5m</t>
    </r>
    <r>
      <rPr>
        <sz val="24"/>
        <rFont val="方正仿宋_GBK"/>
        <family val="4"/>
        <charset val="134"/>
      </rPr>
      <t>，沥青混凝土路面。</t>
    </r>
  </si>
  <si>
    <r>
      <rPr>
        <sz val="24"/>
        <rFont val="方正仿宋_GBK"/>
        <family val="4"/>
        <charset val="134"/>
      </rPr>
      <t>奉节县太和乡安全出行通道提升工程（</t>
    </r>
    <r>
      <rPr>
        <sz val="24"/>
        <rFont val="Times New Roman"/>
        <family val="1"/>
      </rPr>
      <t>X006</t>
    </r>
    <r>
      <rPr>
        <sz val="24"/>
        <rFont val="方正仿宋_GBK"/>
        <family val="4"/>
        <charset val="134"/>
      </rPr>
      <t>兴隆川鄂村至太和金子村升级改造工程）</t>
    </r>
  </si>
  <si>
    <r>
      <rPr>
        <sz val="24"/>
        <rFont val="方正仿宋_GBK"/>
        <family val="4"/>
        <charset val="134"/>
      </rPr>
      <t>兴隆镇</t>
    </r>
    <r>
      <rPr>
        <sz val="24"/>
        <rFont val="Times New Roman"/>
        <family val="1"/>
      </rPr>
      <t xml:space="preserve">
</t>
    </r>
    <r>
      <rPr>
        <sz val="24"/>
        <rFont val="方正仿宋_GBK"/>
        <family val="4"/>
        <charset val="134"/>
      </rPr>
      <t>太和土家族乡</t>
    </r>
  </si>
  <si>
    <r>
      <rPr>
        <sz val="24"/>
        <rFont val="方正仿宋_GBK"/>
        <family val="4"/>
        <charset val="134"/>
      </rPr>
      <t>全长</t>
    </r>
    <r>
      <rPr>
        <sz val="24"/>
        <rFont val="Times New Roman"/>
        <family val="1"/>
      </rPr>
      <t>9</t>
    </r>
    <r>
      <rPr>
        <sz val="24"/>
        <rFont val="方正仿宋_GBK"/>
        <family val="4"/>
        <charset val="134"/>
      </rPr>
      <t>公里，采用三级公路技术标准，路宽</t>
    </r>
    <r>
      <rPr>
        <sz val="24"/>
        <rFont val="Times New Roman"/>
        <family val="1"/>
      </rPr>
      <t>7.5</t>
    </r>
    <r>
      <rPr>
        <sz val="24"/>
        <rFont val="方正仿宋_GBK"/>
        <family val="4"/>
        <charset val="134"/>
      </rPr>
      <t>米，沥青混凝土路面。</t>
    </r>
  </si>
  <si>
    <r>
      <rPr>
        <sz val="24"/>
        <rFont val="方正仿宋_GBK"/>
        <family val="4"/>
        <charset val="134"/>
      </rPr>
      <t>奉节县长安乡五坝村安全出行通道提升工程（长安至高炉淌至火烧坝公路工程）</t>
    </r>
  </si>
  <si>
    <r>
      <rPr>
        <sz val="24"/>
        <rFont val="方正仿宋_GBK"/>
        <family val="4"/>
        <charset val="134"/>
      </rPr>
      <t>长安土家族乡</t>
    </r>
  </si>
  <si>
    <r>
      <rPr>
        <sz val="24"/>
        <rFont val="方正仿宋_GBK"/>
        <family val="4"/>
        <charset val="134"/>
      </rPr>
      <t>全长</t>
    </r>
    <r>
      <rPr>
        <sz val="24"/>
        <rFont val="Times New Roman"/>
        <family val="1"/>
      </rPr>
      <t>25Km</t>
    </r>
    <r>
      <rPr>
        <sz val="24"/>
        <rFont val="方正仿宋_GBK"/>
        <family val="4"/>
        <charset val="134"/>
      </rPr>
      <t>，按三级公路改扩建，路宽</t>
    </r>
    <r>
      <rPr>
        <sz val="24"/>
        <rFont val="Times New Roman"/>
        <family val="1"/>
      </rPr>
      <t>7.5m</t>
    </r>
    <r>
      <rPr>
        <sz val="24"/>
        <rFont val="方正仿宋_GBK"/>
        <family val="4"/>
        <charset val="134"/>
      </rPr>
      <t>，沥青混凝土路面。</t>
    </r>
  </si>
  <si>
    <r>
      <rPr>
        <sz val="24"/>
        <rFont val="方正仿宋_GBK"/>
        <family val="4"/>
        <charset val="134"/>
      </rPr>
      <t>奉节县长安乡安全出行通道提升工程</t>
    </r>
  </si>
  <si>
    <r>
      <rPr>
        <sz val="24"/>
        <rFont val="方正仿宋_GBK"/>
        <family val="4"/>
        <charset val="134"/>
      </rPr>
      <t>长安乡</t>
    </r>
  </si>
  <si>
    <r>
      <rPr>
        <sz val="24"/>
        <rFont val="方正仿宋_GBK"/>
        <family val="4"/>
        <charset val="134"/>
      </rPr>
      <t>全长</t>
    </r>
    <r>
      <rPr>
        <sz val="24"/>
        <rFont val="Times New Roman"/>
        <family val="1"/>
      </rPr>
      <t>15.355</t>
    </r>
    <r>
      <rPr>
        <sz val="24"/>
        <rFont val="方正仿宋_GBK"/>
        <family val="4"/>
        <charset val="134"/>
      </rPr>
      <t>公里，三级公路标准，路基宽度</t>
    </r>
    <r>
      <rPr>
        <sz val="24"/>
        <rFont val="Times New Roman"/>
        <family val="1"/>
      </rPr>
      <t>7.5</t>
    </r>
    <r>
      <rPr>
        <sz val="24"/>
        <rFont val="方正仿宋_GBK"/>
        <family val="4"/>
        <charset val="134"/>
      </rPr>
      <t>米，沥青混凝土路面。</t>
    </r>
  </si>
  <si>
    <r>
      <rPr>
        <sz val="24"/>
        <rFont val="方正仿宋_GBK"/>
        <family val="4"/>
        <charset val="134"/>
      </rPr>
      <t>高铁新区配套汽车客运站</t>
    </r>
  </si>
  <si>
    <r>
      <rPr>
        <sz val="24"/>
        <rFont val="方正仿宋_GBK"/>
        <family val="4"/>
        <charset val="134"/>
      </rPr>
      <t>万运集团</t>
    </r>
  </si>
  <si>
    <r>
      <rPr>
        <sz val="24"/>
        <rFont val="方正仿宋_GBK"/>
        <family val="4"/>
        <charset val="134"/>
      </rPr>
      <t>占地</t>
    </r>
    <r>
      <rPr>
        <sz val="24"/>
        <rFont val="Times New Roman"/>
        <family val="1"/>
      </rPr>
      <t>60</t>
    </r>
    <r>
      <rPr>
        <sz val="24"/>
        <rFont val="方正仿宋_GBK"/>
        <family val="4"/>
        <charset val="134"/>
      </rPr>
      <t>余亩，建设二级汽车客运站，并配套建设管理用房。</t>
    </r>
  </si>
  <si>
    <r>
      <rPr>
        <sz val="24"/>
        <rFont val="方正仿宋_GBK"/>
        <family val="4"/>
        <charset val="134"/>
      </rPr>
      <t>完成项目招商并开工</t>
    </r>
  </si>
  <si>
    <r>
      <rPr>
        <sz val="24"/>
        <rFont val="方正仿宋_GBK"/>
        <family val="4"/>
        <charset val="134"/>
      </rPr>
      <t>奉节县</t>
    </r>
    <r>
      <rPr>
        <sz val="24"/>
        <rFont val="Times New Roman"/>
        <family val="1"/>
      </rPr>
      <t>2025</t>
    </r>
    <r>
      <rPr>
        <sz val="24"/>
        <rFont val="方正仿宋_GBK"/>
        <family val="4"/>
        <charset val="134"/>
      </rPr>
      <t>年农村公路安全生命防护工程</t>
    </r>
  </si>
  <si>
    <r>
      <rPr>
        <sz val="24"/>
        <rFont val="方正仿宋_GBK"/>
        <family val="4"/>
        <charset val="134"/>
      </rPr>
      <t>全长</t>
    </r>
    <r>
      <rPr>
        <sz val="24"/>
        <rFont val="Times New Roman"/>
        <family val="1"/>
      </rPr>
      <t>133</t>
    </r>
    <r>
      <rPr>
        <sz val="24"/>
        <rFont val="方正仿宋_GBK"/>
        <family val="4"/>
        <charset val="134"/>
      </rPr>
      <t>公里护栏安装。</t>
    </r>
  </si>
  <si>
    <r>
      <rPr>
        <sz val="24"/>
        <rFont val="方正仿宋_GBK"/>
        <family val="4"/>
        <charset val="134"/>
      </rPr>
      <t>完成招标</t>
    </r>
  </si>
  <si>
    <r>
      <rPr>
        <sz val="24"/>
        <rFont val="方正仿宋_GBK"/>
        <family val="4"/>
        <charset val="134"/>
      </rPr>
      <t>奉节县</t>
    </r>
    <r>
      <rPr>
        <sz val="24"/>
        <rFont val="Times New Roman"/>
        <family val="1"/>
      </rPr>
      <t>2025</t>
    </r>
    <r>
      <rPr>
        <sz val="24"/>
        <rFont val="方正仿宋_GBK"/>
        <family val="4"/>
        <charset val="134"/>
      </rPr>
      <t>年乡镇安全出行通道工程（通组公路工程）</t>
    </r>
  </si>
  <si>
    <r>
      <rPr>
        <sz val="24"/>
        <rFont val="方正仿宋_GBK"/>
        <family val="4"/>
        <charset val="134"/>
      </rPr>
      <t>全长</t>
    </r>
    <r>
      <rPr>
        <sz val="24"/>
        <rFont val="Times New Roman"/>
        <family val="1"/>
      </rPr>
      <t>50</t>
    </r>
    <r>
      <rPr>
        <sz val="24"/>
        <rFont val="方正仿宋_GBK"/>
        <family val="4"/>
        <charset val="134"/>
      </rPr>
      <t>公里乡镇安全出行通道工程（通组公路工程）。</t>
    </r>
  </si>
  <si>
    <r>
      <rPr>
        <sz val="24"/>
        <rFont val="方正仿宋_GBK"/>
        <family val="4"/>
        <charset val="134"/>
      </rPr>
      <t>完成施工图设计</t>
    </r>
  </si>
  <si>
    <t>十、生态工业园区（5个）</t>
  </si>
  <si>
    <r>
      <rPr>
        <sz val="24"/>
        <rFont val="方正仿宋_GBK"/>
        <family val="4"/>
        <charset val="134"/>
      </rPr>
      <t>奉节县智制孵化园建设工程（原奉节县朱衣创业园建设工程）</t>
    </r>
  </si>
  <si>
    <r>
      <rPr>
        <sz val="24"/>
        <rFont val="方正仿宋_GBK"/>
        <family val="4"/>
        <charset val="134"/>
      </rPr>
      <t>县园区运营公司</t>
    </r>
  </si>
  <si>
    <r>
      <rPr>
        <sz val="24"/>
        <rFont val="方正仿宋_GBK"/>
        <family val="4"/>
        <charset val="134"/>
      </rPr>
      <t>总建筑面积约</t>
    </r>
    <r>
      <rPr>
        <sz val="24"/>
        <rFont val="Times New Roman"/>
        <family val="1"/>
      </rPr>
      <t>95000m</t>
    </r>
    <r>
      <rPr>
        <vertAlign val="superscript"/>
        <sz val="24"/>
        <rFont val="Times New Roman"/>
        <family val="1"/>
      </rPr>
      <t>2</t>
    </r>
    <r>
      <rPr>
        <sz val="24"/>
        <rFont val="方正仿宋_GBK"/>
        <family val="4"/>
        <charset val="134"/>
      </rPr>
      <t>。</t>
    </r>
  </si>
  <si>
    <r>
      <rPr>
        <sz val="24"/>
        <rFont val="方正仿宋_GBK"/>
        <family val="4"/>
        <charset val="134"/>
      </rPr>
      <t>完成进度</t>
    </r>
    <r>
      <rPr>
        <sz val="24"/>
        <rFont val="Times New Roman"/>
        <family val="1"/>
      </rPr>
      <t>15%</t>
    </r>
  </si>
  <si>
    <r>
      <rPr>
        <sz val="24"/>
        <rFont val="方正仿宋_GBK"/>
        <family val="4"/>
        <charset val="134"/>
      </rPr>
      <t>完成施工图设计及预算编制</t>
    </r>
  </si>
  <si>
    <r>
      <rPr>
        <sz val="24"/>
        <rFont val="方正仿宋_GBK"/>
        <family val="4"/>
        <charset val="134"/>
      </rPr>
      <t>挂网招标</t>
    </r>
  </si>
  <si>
    <r>
      <rPr>
        <sz val="24"/>
        <rFont val="方正仿宋_GBK"/>
        <family val="4"/>
        <charset val="134"/>
      </rPr>
      <t>签订合同</t>
    </r>
  </si>
  <si>
    <r>
      <rPr>
        <sz val="24"/>
        <rFont val="方正仿宋_GBK"/>
        <family val="4"/>
        <charset val="134"/>
      </rPr>
      <t>完成场坪施工</t>
    </r>
  </si>
  <si>
    <r>
      <rPr>
        <sz val="24"/>
        <rFont val="方正仿宋_GBK"/>
        <family val="4"/>
        <charset val="134"/>
      </rPr>
      <t>基础施工</t>
    </r>
    <r>
      <rPr>
        <sz val="24"/>
        <rFont val="Times New Roman"/>
        <family val="1"/>
      </rPr>
      <t>50%</t>
    </r>
  </si>
  <si>
    <r>
      <rPr>
        <sz val="24"/>
        <rFont val="方正仿宋_GBK"/>
        <family val="4"/>
        <charset val="134"/>
      </rPr>
      <t>基础施工</t>
    </r>
    <r>
      <rPr>
        <sz val="24"/>
        <rFont val="Times New Roman"/>
        <family val="1"/>
      </rPr>
      <t>100%</t>
    </r>
  </si>
  <si>
    <r>
      <rPr>
        <sz val="24"/>
        <rFont val="方正仿宋_GBK"/>
        <family val="4"/>
        <charset val="134"/>
      </rPr>
      <t>主体施工</t>
    </r>
  </si>
  <si>
    <r>
      <rPr>
        <sz val="24"/>
        <rFont val="方正仿宋_GBK"/>
        <family val="4"/>
        <charset val="134"/>
      </rPr>
      <t>装饰装修</t>
    </r>
  </si>
  <si>
    <r>
      <rPr>
        <sz val="24"/>
        <rFont val="方正仿宋_GBK"/>
        <family val="4"/>
        <charset val="134"/>
      </rPr>
      <t>奉节县生态工业园区农副产品科研试验基地建设工程</t>
    </r>
  </si>
  <si>
    <r>
      <rPr>
        <sz val="24"/>
        <rFont val="方正仿宋_GBK"/>
        <family val="4"/>
        <charset val="134"/>
      </rPr>
      <t>建筑面积约</t>
    </r>
    <r>
      <rPr>
        <sz val="24"/>
        <rFont val="Times New Roman"/>
        <family val="1"/>
      </rPr>
      <t>287600</t>
    </r>
    <r>
      <rPr>
        <sz val="24"/>
        <rFont val="方正仿宋_GBK"/>
        <family val="4"/>
        <charset val="134"/>
      </rPr>
      <t>㎡。</t>
    </r>
  </si>
  <si>
    <r>
      <rPr>
        <sz val="24"/>
        <rFont val="方正仿宋_GBK"/>
        <family val="4"/>
        <charset val="134"/>
      </rPr>
      <t>完成进度</t>
    </r>
    <r>
      <rPr>
        <sz val="24"/>
        <rFont val="Times New Roman"/>
        <family val="1"/>
      </rPr>
      <t>20%</t>
    </r>
  </si>
  <si>
    <r>
      <rPr>
        <sz val="24"/>
        <rFont val="方正仿宋_GBK"/>
        <family val="4"/>
        <charset val="134"/>
      </rPr>
      <t>完成施工许可办理</t>
    </r>
  </si>
  <si>
    <r>
      <rPr>
        <sz val="24"/>
        <rFont val="方正仿宋_GBK"/>
        <family val="4"/>
        <charset val="134"/>
      </rPr>
      <t>场地平整完成</t>
    </r>
    <r>
      <rPr>
        <sz val="24"/>
        <rFont val="Times New Roman"/>
        <family val="1"/>
      </rPr>
      <t>20%</t>
    </r>
  </si>
  <si>
    <r>
      <rPr>
        <sz val="24"/>
        <rFont val="方正仿宋_GBK"/>
        <family val="4"/>
        <charset val="134"/>
      </rPr>
      <t>场地平整完成</t>
    </r>
    <r>
      <rPr>
        <sz val="24"/>
        <rFont val="Times New Roman"/>
        <family val="1"/>
      </rPr>
      <t>40%</t>
    </r>
  </si>
  <si>
    <r>
      <rPr>
        <sz val="24"/>
        <rFont val="方正仿宋_GBK"/>
        <family val="4"/>
        <charset val="134"/>
      </rPr>
      <t>完成场地平整</t>
    </r>
    <r>
      <rPr>
        <sz val="24"/>
        <rFont val="Times New Roman"/>
        <family val="1"/>
      </rPr>
      <t>70%</t>
    </r>
  </si>
  <si>
    <r>
      <rPr>
        <sz val="24"/>
        <rFont val="方正仿宋_GBK"/>
        <family val="4"/>
        <charset val="134"/>
      </rPr>
      <t>场地平整完成</t>
    </r>
    <r>
      <rPr>
        <sz val="24"/>
        <rFont val="Times New Roman"/>
        <family val="1"/>
      </rPr>
      <t>100%</t>
    </r>
  </si>
  <si>
    <r>
      <rPr>
        <sz val="24"/>
        <rFont val="方正仿宋_GBK"/>
        <family val="4"/>
        <charset val="134"/>
      </rPr>
      <t>基础土建施工完成</t>
    </r>
    <r>
      <rPr>
        <sz val="24"/>
        <rFont val="Times New Roman"/>
        <family val="1"/>
      </rPr>
      <t>10%</t>
    </r>
  </si>
  <si>
    <r>
      <rPr>
        <sz val="24"/>
        <rFont val="方正仿宋_GBK"/>
        <family val="4"/>
        <charset val="134"/>
      </rPr>
      <t>基础土建施工完成</t>
    </r>
    <r>
      <rPr>
        <sz val="24"/>
        <rFont val="Times New Roman"/>
        <family val="1"/>
      </rPr>
      <t>50%</t>
    </r>
  </si>
  <si>
    <r>
      <rPr>
        <sz val="24"/>
        <rFont val="方正仿宋_GBK"/>
        <family val="4"/>
        <charset val="134"/>
      </rPr>
      <t>基础土建施工完成</t>
    </r>
    <r>
      <rPr>
        <sz val="24"/>
        <rFont val="Times New Roman"/>
        <family val="1"/>
      </rPr>
      <t>100%</t>
    </r>
  </si>
  <si>
    <r>
      <rPr>
        <sz val="24"/>
        <rFont val="方正仿宋_GBK"/>
        <family val="4"/>
        <charset val="134"/>
      </rPr>
      <t>主体施工完成</t>
    </r>
    <r>
      <rPr>
        <sz val="24"/>
        <rFont val="Times New Roman"/>
        <family val="1"/>
      </rPr>
      <t>10%</t>
    </r>
  </si>
  <si>
    <r>
      <rPr>
        <sz val="24"/>
        <rFont val="方正仿宋_GBK"/>
        <family val="4"/>
        <charset val="134"/>
      </rPr>
      <t>奉节茶叶精加工项目</t>
    </r>
  </si>
  <si>
    <r>
      <rPr>
        <sz val="24"/>
        <rFont val="方正仿宋_GBK"/>
        <family val="4"/>
        <charset val="134"/>
      </rPr>
      <t>浙江安吉三美竹木制品有限公司</t>
    </r>
  </si>
  <si>
    <r>
      <rPr>
        <sz val="24"/>
        <rFont val="方正仿宋_GBK"/>
        <family val="4"/>
        <charset val="134"/>
      </rPr>
      <t>研发生产茶叶精深加工产品，建成红茶生产线</t>
    </r>
    <r>
      <rPr>
        <sz val="24"/>
        <rFont val="Times New Roman"/>
        <family val="1"/>
      </rPr>
      <t>2</t>
    </r>
    <r>
      <rPr>
        <sz val="24"/>
        <rFont val="方正仿宋_GBK"/>
        <family val="4"/>
        <charset val="134"/>
      </rPr>
      <t>条，绿茶生产线</t>
    </r>
    <r>
      <rPr>
        <sz val="24"/>
        <rFont val="Times New Roman"/>
        <family val="1"/>
      </rPr>
      <t>5</t>
    </r>
    <r>
      <rPr>
        <sz val="24"/>
        <rFont val="方正仿宋_GBK"/>
        <family val="4"/>
        <charset val="134"/>
      </rPr>
      <t>条。</t>
    </r>
  </si>
  <si>
    <r>
      <rPr>
        <sz val="24"/>
        <rFont val="方正仿宋_GBK"/>
        <family val="4"/>
        <charset val="134"/>
      </rPr>
      <t>完成厂房移交。</t>
    </r>
  </si>
  <si>
    <r>
      <rPr>
        <sz val="24"/>
        <rFont val="方正仿宋_GBK"/>
        <family val="4"/>
        <charset val="134"/>
      </rPr>
      <t>完成施工图编制及送审。</t>
    </r>
  </si>
  <si>
    <r>
      <rPr>
        <sz val="24"/>
        <rFont val="方正仿宋_GBK"/>
        <family val="4"/>
        <charset val="134"/>
      </rPr>
      <t>装修施工完成</t>
    </r>
    <r>
      <rPr>
        <sz val="24"/>
        <rFont val="Times New Roman"/>
        <family val="1"/>
      </rPr>
      <t>10%</t>
    </r>
  </si>
  <si>
    <r>
      <rPr>
        <sz val="24"/>
        <rFont val="方正仿宋_GBK"/>
        <family val="4"/>
        <charset val="134"/>
      </rPr>
      <t>装修施工完成</t>
    </r>
    <r>
      <rPr>
        <sz val="24"/>
        <rFont val="Times New Roman"/>
        <family val="1"/>
      </rPr>
      <t>30%</t>
    </r>
  </si>
  <si>
    <r>
      <rPr>
        <sz val="24"/>
        <rFont val="方正仿宋_GBK"/>
        <family val="4"/>
        <charset val="134"/>
      </rPr>
      <t>装修施工完成</t>
    </r>
    <r>
      <rPr>
        <sz val="24"/>
        <rFont val="Times New Roman"/>
        <family val="1"/>
      </rPr>
      <t>50%</t>
    </r>
  </si>
  <si>
    <r>
      <rPr>
        <sz val="24"/>
        <rFont val="方正仿宋_GBK"/>
        <family val="4"/>
        <charset val="134"/>
      </rPr>
      <t>装修施工完成</t>
    </r>
    <r>
      <rPr>
        <sz val="24"/>
        <rFont val="Times New Roman"/>
        <family val="1"/>
      </rPr>
      <t>70%</t>
    </r>
  </si>
  <si>
    <r>
      <rPr>
        <sz val="24"/>
        <rFont val="方正仿宋_GBK"/>
        <family val="4"/>
        <charset val="134"/>
      </rPr>
      <t>装修施工完成</t>
    </r>
    <r>
      <rPr>
        <sz val="24"/>
        <rFont val="Times New Roman"/>
        <family val="1"/>
      </rPr>
      <t>90%</t>
    </r>
  </si>
  <si>
    <r>
      <rPr>
        <sz val="24"/>
        <rFont val="方正仿宋_GBK"/>
        <family val="4"/>
        <charset val="134"/>
      </rPr>
      <t>装修施工完成</t>
    </r>
    <r>
      <rPr>
        <sz val="24"/>
        <rFont val="Times New Roman"/>
        <family val="1"/>
      </rPr>
      <t>100%</t>
    </r>
  </si>
  <si>
    <r>
      <rPr>
        <sz val="24"/>
        <rFont val="方正仿宋_GBK"/>
        <family val="4"/>
        <charset val="134"/>
      </rPr>
      <t>设备安装完成</t>
    </r>
    <r>
      <rPr>
        <sz val="24"/>
        <rFont val="Times New Roman"/>
        <family val="1"/>
      </rPr>
      <t>20%</t>
    </r>
  </si>
  <si>
    <r>
      <rPr>
        <sz val="24"/>
        <rFont val="方正仿宋_GBK"/>
        <family val="4"/>
        <charset val="134"/>
      </rPr>
      <t>设备安装完成</t>
    </r>
    <r>
      <rPr>
        <sz val="24"/>
        <rFont val="Times New Roman"/>
        <family val="1"/>
      </rPr>
      <t>50%</t>
    </r>
  </si>
  <si>
    <r>
      <rPr>
        <sz val="24"/>
        <rFont val="方正仿宋_GBK"/>
        <family val="4"/>
        <charset val="134"/>
      </rPr>
      <t>设备安装完成</t>
    </r>
    <r>
      <rPr>
        <sz val="24"/>
        <rFont val="Times New Roman"/>
        <family val="1"/>
      </rPr>
      <t>100%</t>
    </r>
  </si>
  <si>
    <r>
      <rPr>
        <sz val="24"/>
        <rFont val="方正仿宋_GBK"/>
        <family val="4"/>
        <charset val="134"/>
      </rPr>
      <t>重庆嘉园中药饮片项目</t>
    </r>
  </si>
  <si>
    <r>
      <rPr>
        <sz val="24"/>
        <rFont val="方正仿宋_GBK"/>
        <family val="4"/>
        <charset val="134"/>
      </rPr>
      <t>重庆嘉园医药有限公司</t>
    </r>
  </si>
  <si>
    <r>
      <rPr>
        <sz val="24"/>
        <rFont val="方正仿宋_GBK"/>
        <family val="4"/>
        <charset val="134"/>
      </rPr>
      <t>装修中药饮片生产车间及配送中心，购置旋转式筛药机、汽相置换式润药机、中药饮片制药检验等设施设备建成中药饮片炮制生产线</t>
    </r>
    <r>
      <rPr>
        <sz val="24"/>
        <rFont val="Times New Roman"/>
        <family val="1"/>
      </rPr>
      <t>3</t>
    </r>
    <r>
      <rPr>
        <sz val="24"/>
        <rFont val="方正仿宋_GBK"/>
        <family val="4"/>
        <charset val="134"/>
      </rPr>
      <t>条，生产品规</t>
    </r>
    <r>
      <rPr>
        <sz val="24"/>
        <rFont val="Times New Roman"/>
        <family val="1"/>
      </rPr>
      <t>300</t>
    </r>
    <r>
      <rPr>
        <sz val="24"/>
        <rFont val="方正仿宋_GBK"/>
        <family val="4"/>
        <charset val="134"/>
      </rPr>
      <t>个以上。</t>
    </r>
  </si>
  <si>
    <r>
      <rPr>
        <sz val="24"/>
        <rFont val="方正仿宋_GBK"/>
        <family val="4"/>
        <charset val="134"/>
      </rPr>
      <t>国承堂中药材加工项目</t>
    </r>
  </si>
  <si>
    <r>
      <rPr>
        <sz val="24"/>
        <rFont val="方正仿宋_GBK"/>
        <family val="4"/>
        <charset val="134"/>
      </rPr>
      <t>重庆国承堂制药有限公司</t>
    </r>
  </si>
  <si>
    <r>
      <rPr>
        <sz val="24"/>
        <rFont val="方正仿宋_GBK"/>
        <family val="4"/>
        <charset val="134"/>
      </rPr>
      <t>建成中药材生产线各</t>
    </r>
    <r>
      <rPr>
        <sz val="24"/>
        <rFont val="Times New Roman"/>
        <family val="1"/>
      </rPr>
      <t>10</t>
    </r>
    <r>
      <rPr>
        <sz val="24"/>
        <rFont val="方正仿宋_GBK"/>
        <family val="4"/>
        <charset val="134"/>
      </rPr>
      <t>条，年产中药材饮片</t>
    </r>
    <r>
      <rPr>
        <sz val="24"/>
        <rFont val="Times New Roman"/>
        <family val="1"/>
      </rPr>
      <t>5000</t>
    </r>
    <r>
      <rPr>
        <sz val="24"/>
        <rFont val="方正仿宋_GBK"/>
        <family val="4"/>
        <charset val="134"/>
      </rPr>
      <t>吨。</t>
    </r>
  </si>
  <si>
    <t>十一、县经济信息委（3个）</t>
  </si>
  <si>
    <r>
      <rPr>
        <sz val="24"/>
        <rFont val="方正仿宋_GBK"/>
        <family val="4"/>
        <charset val="134"/>
      </rPr>
      <t>奉节电厂火储耦合调频改造项目</t>
    </r>
  </si>
  <si>
    <r>
      <rPr>
        <sz val="24"/>
        <rFont val="方正仿宋_GBK"/>
        <family val="4"/>
        <charset val="134"/>
      </rPr>
      <t>华电国际电力股份有限公司奉节发电厂</t>
    </r>
  </si>
  <si>
    <r>
      <rPr>
        <sz val="24"/>
        <rFont val="方正仿宋_GBK"/>
        <family val="4"/>
        <charset val="134"/>
      </rPr>
      <t>新建一套</t>
    </r>
    <r>
      <rPr>
        <sz val="24"/>
        <rFont val="Times New Roman"/>
        <family val="1"/>
      </rPr>
      <t>20MW/20MWh</t>
    </r>
    <r>
      <rPr>
        <sz val="24"/>
        <rFont val="方正仿宋_GBK"/>
        <family val="4"/>
        <charset val="134"/>
      </rPr>
      <t>磷酸铁锂电池储能装置、一套</t>
    </r>
    <r>
      <rPr>
        <sz val="24"/>
        <rFont val="Times New Roman"/>
        <family val="1"/>
      </rPr>
      <t xml:space="preserve"> 0MW/1250kWh</t>
    </r>
    <r>
      <rPr>
        <sz val="24"/>
        <rFont val="方正仿宋_GBK"/>
        <family val="4"/>
        <charset val="134"/>
      </rPr>
      <t>超级电容储能装置。</t>
    </r>
  </si>
  <si>
    <r>
      <rPr>
        <sz val="24"/>
        <rFont val="方正仿宋_GBK"/>
        <family val="4"/>
        <charset val="134"/>
      </rPr>
      <t>完成项目可研审查</t>
    </r>
  </si>
  <si>
    <r>
      <rPr>
        <sz val="24"/>
        <rFont val="方正仿宋_GBK"/>
        <family val="4"/>
        <charset val="134"/>
      </rPr>
      <t>完成厂内及重庆公司投资决策</t>
    </r>
  </si>
  <si>
    <r>
      <rPr>
        <sz val="24"/>
        <rFont val="方正仿宋_GBK"/>
        <family val="4"/>
        <charset val="134"/>
      </rPr>
      <t>完成集团公司投资决策备案复核</t>
    </r>
  </si>
  <si>
    <r>
      <rPr>
        <sz val="24"/>
        <rFont val="方正仿宋_GBK"/>
        <family val="4"/>
        <charset val="134"/>
      </rPr>
      <t>完成编制采购文件编制，开始采购</t>
    </r>
  </si>
  <si>
    <r>
      <rPr>
        <sz val="24"/>
        <rFont val="方正仿宋_GBK"/>
        <family val="4"/>
        <charset val="134"/>
      </rPr>
      <t>完成项目采购</t>
    </r>
  </si>
  <si>
    <r>
      <rPr>
        <sz val="24"/>
        <rFont val="方正仿宋_GBK"/>
        <family val="4"/>
        <charset val="134"/>
      </rPr>
      <t>现场开工</t>
    </r>
  </si>
  <si>
    <r>
      <rPr>
        <sz val="24"/>
        <rFont val="方正仿宋_GBK"/>
        <family val="4"/>
        <charset val="134"/>
      </rPr>
      <t>完成土建施工</t>
    </r>
  </si>
  <si>
    <r>
      <rPr>
        <sz val="24"/>
        <rFont val="方正仿宋_GBK"/>
        <family val="4"/>
        <charset val="134"/>
      </rPr>
      <t>草堂</t>
    </r>
    <r>
      <rPr>
        <sz val="24"/>
        <rFont val="Times New Roman"/>
        <family val="1"/>
      </rPr>
      <t>110kV</t>
    </r>
    <r>
      <rPr>
        <sz val="24"/>
        <rFont val="方正仿宋_GBK"/>
        <family val="4"/>
        <charset val="134"/>
      </rPr>
      <t>输变电工程</t>
    </r>
  </si>
  <si>
    <r>
      <rPr>
        <sz val="24"/>
        <rFont val="方正仿宋_GBK"/>
        <family val="4"/>
        <charset val="134"/>
      </rPr>
      <t>新建</t>
    </r>
    <r>
      <rPr>
        <sz val="24"/>
        <rFont val="Times New Roman"/>
        <family val="1"/>
      </rPr>
      <t>110kV</t>
    </r>
    <r>
      <rPr>
        <sz val="24"/>
        <rFont val="方正仿宋_GBK"/>
        <family val="4"/>
        <charset val="134"/>
      </rPr>
      <t>草堂变电站一座，主变容量</t>
    </r>
    <r>
      <rPr>
        <sz val="24"/>
        <rFont val="Times New Roman"/>
        <family val="1"/>
      </rPr>
      <t>2×50MVA</t>
    </r>
    <r>
      <rPr>
        <sz val="24"/>
        <rFont val="方正仿宋_GBK"/>
        <family val="4"/>
        <charset val="134"/>
      </rPr>
      <t>等。</t>
    </r>
  </si>
  <si>
    <r>
      <rPr>
        <sz val="24"/>
        <rFont val="方正仿宋_GBK"/>
        <family val="4"/>
        <charset val="134"/>
      </rPr>
      <t>该项目计划</t>
    </r>
    <r>
      <rPr>
        <sz val="24"/>
        <rFont val="Times New Roman"/>
        <family val="1"/>
      </rPr>
      <t>2025</t>
    </r>
    <r>
      <rPr>
        <sz val="24"/>
        <rFont val="方正仿宋_GBK"/>
        <family val="4"/>
        <charset val="134"/>
      </rPr>
      <t>年</t>
    </r>
    <r>
      <rPr>
        <sz val="24"/>
        <rFont val="Times New Roman"/>
        <family val="1"/>
      </rPr>
      <t>10</t>
    </r>
    <r>
      <rPr>
        <sz val="24"/>
        <rFont val="方正仿宋_GBK"/>
        <family val="4"/>
        <charset val="134"/>
      </rPr>
      <t>月开工，当年完成项目前期及场坪相关工作</t>
    </r>
  </si>
  <si>
    <r>
      <rPr>
        <sz val="24"/>
        <rFont val="方正仿宋_GBK"/>
        <family val="4"/>
        <charset val="134"/>
      </rPr>
      <t>开展项目初设编制工作</t>
    </r>
  </si>
  <si>
    <r>
      <rPr>
        <sz val="24"/>
        <rFont val="方正仿宋_GBK"/>
        <family val="4"/>
        <charset val="134"/>
      </rPr>
      <t>完成项目设计编制工作</t>
    </r>
  </si>
  <si>
    <r>
      <rPr>
        <sz val="24"/>
        <rFont val="方正仿宋_GBK"/>
        <family val="4"/>
        <charset val="134"/>
      </rPr>
      <t>完成项目设计编制及审查</t>
    </r>
  </si>
  <si>
    <r>
      <rPr>
        <sz val="24"/>
        <rFont val="方正仿宋_GBK"/>
        <family val="4"/>
        <charset val="134"/>
      </rPr>
      <t>完成施工图预算审查</t>
    </r>
  </si>
  <si>
    <r>
      <rPr>
        <sz val="24"/>
        <rFont val="方正仿宋_GBK"/>
        <family val="4"/>
        <charset val="134"/>
      </rPr>
      <t>开展项目招标工作</t>
    </r>
  </si>
  <si>
    <r>
      <rPr>
        <sz val="24"/>
        <rFont val="方正仿宋_GBK"/>
        <family val="4"/>
        <charset val="134"/>
      </rPr>
      <t>完成项目招标及定标工作</t>
    </r>
  </si>
  <si>
    <r>
      <rPr>
        <sz val="24"/>
        <rFont val="方正仿宋_GBK"/>
        <family val="4"/>
        <charset val="134"/>
      </rPr>
      <t>完成项目施工前期准备工作</t>
    </r>
  </si>
  <si>
    <r>
      <rPr>
        <sz val="24"/>
        <rFont val="方正仿宋_GBK"/>
        <family val="4"/>
        <charset val="134"/>
      </rPr>
      <t>项目开工建设</t>
    </r>
  </si>
  <si>
    <r>
      <rPr>
        <sz val="24"/>
        <rFont val="方正仿宋_GBK"/>
        <family val="4"/>
        <charset val="134"/>
      </rPr>
      <t>完成工程量的</t>
    </r>
    <r>
      <rPr>
        <sz val="24"/>
        <rFont val="Times New Roman"/>
        <family val="1"/>
      </rPr>
      <t>20%</t>
    </r>
  </si>
  <si>
    <r>
      <rPr>
        <sz val="24"/>
        <rFont val="方正仿宋_GBK"/>
        <family val="4"/>
        <charset val="134"/>
      </rPr>
      <t>奉节县燃气安全检测感知改造项目</t>
    </r>
  </si>
  <si>
    <r>
      <rPr>
        <sz val="24"/>
        <rFont val="方正仿宋_GBK"/>
        <family val="4"/>
        <charset val="134"/>
      </rPr>
      <t>奉节县三峡风天然气有限责任公司</t>
    </r>
  </si>
  <si>
    <r>
      <rPr>
        <sz val="24"/>
        <rFont val="方正仿宋_GBK"/>
        <family val="4"/>
        <charset val="134"/>
      </rPr>
      <t>新增县城主管网燃气泄漏检测设备</t>
    </r>
    <r>
      <rPr>
        <sz val="24"/>
        <rFont val="Times New Roman"/>
        <family val="1"/>
      </rPr>
      <t>2000</t>
    </r>
    <r>
      <rPr>
        <sz val="24"/>
        <rFont val="方正仿宋_GBK"/>
        <family val="4"/>
        <charset val="134"/>
      </rPr>
      <t>套等。</t>
    </r>
  </si>
  <si>
    <r>
      <rPr>
        <sz val="24"/>
        <rFont val="方正仿宋_GBK"/>
        <family val="4"/>
        <charset val="134"/>
      </rPr>
      <t>新增县城主管网燃气泄漏检测设备</t>
    </r>
    <r>
      <rPr>
        <sz val="24"/>
        <rFont val="Times New Roman"/>
        <family val="1"/>
      </rPr>
      <t>2000</t>
    </r>
    <r>
      <rPr>
        <sz val="24"/>
        <rFont val="方正仿宋_GBK"/>
        <family val="4"/>
        <charset val="134"/>
      </rPr>
      <t>套等</t>
    </r>
  </si>
  <si>
    <r>
      <t>1</t>
    </r>
    <r>
      <rPr>
        <sz val="24"/>
        <rFont val="方正仿宋_GBK"/>
        <family val="4"/>
        <charset val="134"/>
      </rPr>
      <t>，县城主管网燃气泄漏检测设备</t>
    </r>
    <r>
      <rPr>
        <sz val="24"/>
        <rFont val="Times New Roman"/>
        <family val="1"/>
      </rPr>
      <t>100</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10.</t>
    </r>
    <r>
      <rPr>
        <sz val="24"/>
        <rFont val="方正仿宋_GBK"/>
        <family val="4"/>
        <charset val="134"/>
      </rPr>
      <t>套</t>
    </r>
    <r>
      <rPr>
        <sz val="24"/>
        <rFont val="Times New Roman"/>
        <family val="1"/>
      </rPr>
      <t>,
3</t>
    </r>
    <r>
      <rPr>
        <sz val="24"/>
        <rFont val="方正仿宋_GBK"/>
        <family val="4"/>
        <charset val="134"/>
      </rPr>
      <t>，门站</t>
    </r>
    <r>
      <rPr>
        <sz val="24"/>
        <rFont val="Times New Roman"/>
        <family val="1"/>
      </rPr>
      <t>1</t>
    </r>
    <r>
      <rPr>
        <sz val="24"/>
        <rFont val="方正仿宋_GBK"/>
        <family val="4"/>
        <charset val="134"/>
      </rPr>
      <t>座、燃气泄漏检测设备</t>
    </r>
    <r>
      <rPr>
        <sz val="24"/>
        <rFont val="Times New Roman"/>
        <family val="1"/>
      </rPr>
      <t>1</t>
    </r>
    <r>
      <rPr>
        <sz val="24"/>
        <rFont val="方正仿宋_GBK"/>
        <family val="4"/>
        <charset val="134"/>
      </rPr>
      <t>套、视频检测设备</t>
    </r>
    <r>
      <rPr>
        <sz val="24"/>
        <rFont val="Times New Roman"/>
        <family val="1"/>
      </rPr>
      <t>1</t>
    </r>
    <r>
      <rPr>
        <sz val="24"/>
        <rFont val="方正仿宋_GBK"/>
        <family val="4"/>
        <charset val="134"/>
      </rPr>
      <t>套。</t>
    </r>
    <r>
      <rPr>
        <sz val="24"/>
        <rFont val="Times New Roman"/>
        <family val="1"/>
      </rPr>
      <t xml:space="preserve">
4</t>
    </r>
    <r>
      <rPr>
        <sz val="24"/>
        <rFont val="方正仿宋_GBK"/>
        <family val="4"/>
        <charset val="134"/>
      </rPr>
      <t>，调压箱设备、视频检测设备</t>
    </r>
    <r>
      <rPr>
        <sz val="24"/>
        <rFont val="Times New Roman"/>
        <family val="1"/>
      </rPr>
      <t>75</t>
    </r>
    <r>
      <rPr>
        <sz val="24"/>
        <rFont val="方正仿宋_GBK"/>
        <family val="4"/>
        <charset val="134"/>
      </rPr>
      <t>套。</t>
    </r>
    <r>
      <rPr>
        <sz val="24"/>
        <rFont val="Times New Roman"/>
        <family val="1"/>
      </rPr>
      <t>5%</t>
    </r>
  </si>
  <si>
    <r>
      <t>1</t>
    </r>
    <r>
      <rPr>
        <sz val="24"/>
        <rFont val="方正仿宋_GBK"/>
        <family val="4"/>
        <charset val="134"/>
      </rPr>
      <t>，县城主管网燃气泄漏检测设备</t>
    </r>
    <r>
      <rPr>
        <sz val="24"/>
        <rFont val="Times New Roman"/>
        <family val="1"/>
      </rPr>
      <t>200</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20.</t>
    </r>
    <r>
      <rPr>
        <sz val="24"/>
        <rFont val="方正仿宋_GBK"/>
        <family val="4"/>
        <charset val="134"/>
      </rPr>
      <t>套</t>
    </r>
    <r>
      <rPr>
        <sz val="24"/>
        <rFont val="Times New Roman"/>
        <family val="1"/>
      </rPr>
      <t>,
3</t>
    </r>
    <r>
      <rPr>
        <sz val="24"/>
        <rFont val="方正仿宋_GBK"/>
        <family val="4"/>
        <charset val="134"/>
      </rPr>
      <t>，门站</t>
    </r>
    <r>
      <rPr>
        <sz val="24"/>
        <rFont val="Times New Roman"/>
        <family val="1"/>
      </rPr>
      <t>2</t>
    </r>
    <r>
      <rPr>
        <sz val="24"/>
        <rFont val="方正仿宋_GBK"/>
        <family val="4"/>
        <charset val="134"/>
      </rPr>
      <t>座、燃气泄漏检测设备</t>
    </r>
    <r>
      <rPr>
        <sz val="24"/>
        <rFont val="Times New Roman"/>
        <family val="1"/>
      </rPr>
      <t>2</t>
    </r>
    <r>
      <rPr>
        <sz val="24"/>
        <rFont val="方正仿宋_GBK"/>
        <family val="4"/>
        <charset val="134"/>
      </rPr>
      <t>套、视频检测设备</t>
    </r>
    <r>
      <rPr>
        <sz val="24"/>
        <rFont val="Times New Roman"/>
        <family val="1"/>
      </rPr>
      <t>2</t>
    </r>
    <r>
      <rPr>
        <sz val="24"/>
        <rFont val="方正仿宋_GBK"/>
        <family val="4"/>
        <charset val="134"/>
      </rPr>
      <t>套。</t>
    </r>
    <r>
      <rPr>
        <sz val="24"/>
        <rFont val="Times New Roman"/>
        <family val="1"/>
      </rPr>
      <t xml:space="preserve">
4</t>
    </r>
    <r>
      <rPr>
        <sz val="24"/>
        <rFont val="方正仿宋_GBK"/>
        <family val="4"/>
        <charset val="134"/>
      </rPr>
      <t>，调压箱设备、视频检测设备</t>
    </r>
    <r>
      <rPr>
        <sz val="24"/>
        <rFont val="Times New Roman"/>
        <family val="1"/>
      </rPr>
      <t>150</t>
    </r>
    <r>
      <rPr>
        <sz val="24"/>
        <rFont val="方正仿宋_GBK"/>
        <family val="4"/>
        <charset val="134"/>
      </rPr>
      <t>套。</t>
    </r>
    <r>
      <rPr>
        <sz val="24"/>
        <rFont val="Times New Roman"/>
        <family val="1"/>
      </rPr>
      <t>10%</t>
    </r>
  </si>
  <si>
    <r>
      <t>1</t>
    </r>
    <r>
      <rPr>
        <sz val="24"/>
        <rFont val="方正仿宋_GBK"/>
        <family val="4"/>
        <charset val="134"/>
      </rPr>
      <t>，县城主管网燃气泄漏检测设备</t>
    </r>
    <r>
      <rPr>
        <sz val="24"/>
        <rFont val="Times New Roman"/>
        <family val="1"/>
      </rPr>
      <t>300</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30</t>
    </r>
    <r>
      <rPr>
        <sz val="24"/>
        <rFont val="方正仿宋_GBK"/>
        <family val="4"/>
        <charset val="134"/>
      </rPr>
      <t>套</t>
    </r>
    <r>
      <rPr>
        <sz val="24"/>
        <rFont val="Times New Roman"/>
        <family val="1"/>
      </rPr>
      <t>,
3</t>
    </r>
    <r>
      <rPr>
        <sz val="24"/>
        <rFont val="方正仿宋_GBK"/>
        <family val="4"/>
        <charset val="134"/>
      </rPr>
      <t>，门站</t>
    </r>
    <r>
      <rPr>
        <sz val="24"/>
        <rFont val="Times New Roman"/>
        <family val="1"/>
      </rPr>
      <t>3</t>
    </r>
    <r>
      <rPr>
        <sz val="24"/>
        <rFont val="方正仿宋_GBK"/>
        <family val="4"/>
        <charset val="134"/>
      </rPr>
      <t>座、燃气泄漏检测设备</t>
    </r>
    <r>
      <rPr>
        <sz val="24"/>
        <rFont val="Times New Roman"/>
        <family val="1"/>
      </rPr>
      <t>3</t>
    </r>
    <r>
      <rPr>
        <sz val="24"/>
        <rFont val="方正仿宋_GBK"/>
        <family val="4"/>
        <charset val="134"/>
      </rPr>
      <t>套、视频检测设备</t>
    </r>
    <r>
      <rPr>
        <sz val="24"/>
        <rFont val="Times New Roman"/>
        <family val="1"/>
      </rPr>
      <t>3</t>
    </r>
    <r>
      <rPr>
        <sz val="24"/>
        <rFont val="方正仿宋_GBK"/>
        <family val="4"/>
        <charset val="134"/>
      </rPr>
      <t>套。</t>
    </r>
    <r>
      <rPr>
        <sz val="24"/>
        <rFont val="Times New Roman"/>
        <family val="1"/>
      </rPr>
      <t xml:space="preserve">
4</t>
    </r>
    <r>
      <rPr>
        <sz val="24"/>
        <rFont val="方正仿宋_GBK"/>
        <family val="4"/>
        <charset val="134"/>
      </rPr>
      <t>，调压箱设备、视频检测设备</t>
    </r>
    <r>
      <rPr>
        <sz val="24"/>
        <rFont val="Times New Roman"/>
        <family val="1"/>
      </rPr>
      <t>125</t>
    </r>
    <r>
      <rPr>
        <sz val="24"/>
        <rFont val="方正仿宋_GBK"/>
        <family val="4"/>
        <charset val="134"/>
      </rPr>
      <t>套。</t>
    </r>
    <r>
      <rPr>
        <sz val="24"/>
        <rFont val="Times New Roman"/>
        <family val="1"/>
      </rPr>
      <t>15%</t>
    </r>
  </si>
  <si>
    <r>
      <t>1</t>
    </r>
    <r>
      <rPr>
        <sz val="24"/>
        <rFont val="方正仿宋_GBK"/>
        <family val="4"/>
        <charset val="134"/>
      </rPr>
      <t>，县城主管网燃气泄漏检测设备</t>
    </r>
    <r>
      <rPr>
        <sz val="24"/>
        <rFont val="Times New Roman"/>
        <family val="1"/>
      </rPr>
      <t>400</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40.</t>
    </r>
    <r>
      <rPr>
        <sz val="24"/>
        <rFont val="方正仿宋_GBK"/>
        <family val="4"/>
        <charset val="134"/>
      </rPr>
      <t>套</t>
    </r>
    <r>
      <rPr>
        <sz val="24"/>
        <rFont val="Times New Roman"/>
        <family val="1"/>
      </rPr>
      <t>,
3</t>
    </r>
    <r>
      <rPr>
        <sz val="24"/>
        <rFont val="方正仿宋_GBK"/>
        <family val="4"/>
        <charset val="134"/>
      </rPr>
      <t>，门站</t>
    </r>
    <r>
      <rPr>
        <sz val="24"/>
        <rFont val="Times New Roman"/>
        <family val="1"/>
      </rPr>
      <t>4</t>
    </r>
    <r>
      <rPr>
        <sz val="24"/>
        <rFont val="方正仿宋_GBK"/>
        <family val="4"/>
        <charset val="134"/>
      </rPr>
      <t>座、燃气泄漏检测设备</t>
    </r>
    <r>
      <rPr>
        <sz val="24"/>
        <rFont val="Times New Roman"/>
        <family val="1"/>
      </rPr>
      <t>4</t>
    </r>
    <r>
      <rPr>
        <sz val="24"/>
        <rFont val="方正仿宋_GBK"/>
        <family val="4"/>
        <charset val="134"/>
      </rPr>
      <t>套、视频检测设备</t>
    </r>
    <r>
      <rPr>
        <sz val="24"/>
        <rFont val="Times New Roman"/>
        <family val="1"/>
      </rPr>
      <t>4</t>
    </r>
    <r>
      <rPr>
        <sz val="24"/>
        <rFont val="方正仿宋_GBK"/>
        <family val="4"/>
        <charset val="134"/>
      </rPr>
      <t>套。</t>
    </r>
    <r>
      <rPr>
        <sz val="24"/>
        <rFont val="Times New Roman"/>
        <family val="1"/>
      </rPr>
      <t xml:space="preserve">
4</t>
    </r>
    <r>
      <rPr>
        <sz val="24"/>
        <rFont val="方正仿宋_GBK"/>
        <family val="4"/>
        <charset val="134"/>
      </rPr>
      <t>，调压箱设备、视频检测设备</t>
    </r>
    <r>
      <rPr>
        <sz val="24"/>
        <rFont val="Times New Roman"/>
        <family val="1"/>
      </rPr>
      <t>200</t>
    </r>
    <r>
      <rPr>
        <sz val="24"/>
        <rFont val="方正仿宋_GBK"/>
        <family val="4"/>
        <charset val="134"/>
      </rPr>
      <t>套。</t>
    </r>
    <r>
      <rPr>
        <sz val="24"/>
        <rFont val="Times New Roman"/>
        <family val="1"/>
      </rPr>
      <t>20%</t>
    </r>
  </si>
  <si>
    <r>
      <t>1</t>
    </r>
    <r>
      <rPr>
        <sz val="24"/>
        <rFont val="方正仿宋_GBK"/>
        <family val="4"/>
        <charset val="134"/>
      </rPr>
      <t>，县城主管网燃气泄漏检测设备</t>
    </r>
    <r>
      <rPr>
        <sz val="24"/>
        <rFont val="Times New Roman"/>
        <family val="1"/>
      </rPr>
      <t>500</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50.</t>
    </r>
    <r>
      <rPr>
        <sz val="24"/>
        <rFont val="方正仿宋_GBK"/>
        <family val="4"/>
        <charset val="134"/>
      </rPr>
      <t>套</t>
    </r>
    <r>
      <rPr>
        <sz val="24"/>
        <rFont val="Times New Roman"/>
        <family val="1"/>
      </rPr>
      <t>,
3</t>
    </r>
    <r>
      <rPr>
        <sz val="24"/>
        <rFont val="方正仿宋_GBK"/>
        <family val="4"/>
        <charset val="134"/>
      </rPr>
      <t>，门站</t>
    </r>
    <r>
      <rPr>
        <sz val="24"/>
        <rFont val="Times New Roman"/>
        <family val="1"/>
      </rPr>
      <t>5</t>
    </r>
    <r>
      <rPr>
        <sz val="24"/>
        <rFont val="方正仿宋_GBK"/>
        <family val="4"/>
        <charset val="134"/>
      </rPr>
      <t>座、燃气泄漏检测设备</t>
    </r>
    <r>
      <rPr>
        <sz val="24"/>
        <rFont val="Times New Roman"/>
        <family val="1"/>
      </rPr>
      <t>5</t>
    </r>
    <r>
      <rPr>
        <sz val="24"/>
        <rFont val="方正仿宋_GBK"/>
        <family val="4"/>
        <charset val="134"/>
      </rPr>
      <t>套、视频检测设备</t>
    </r>
    <r>
      <rPr>
        <sz val="24"/>
        <rFont val="Times New Roman"/>
        <family val="1"/>
      </rPr>
      <t>5</t>
    </r>
    <r>
      <rPr>
        <sz val="24"/>
        <rFont val="方正仿宋_GBK"/>
        <family val="4"/>
        <charset val="134"/>
      </rPr>
      <t>套。</t>
    </r>
    <r>
      <rPr>
        <sz val="24"/>
        <rFont val="Times New Roman"/>
        <family val="1"/>
      </rPr>
      <t xml:space="preserve">
4</t>
    </r>
    <r>
      <rPr>
        <sz val="24"/>
        <rFont val="方正仿宋_GBK"/>
        <family val="4"/>
        <charset val="134"/>
      </rPr>
      <t>，调压箱设备、视频检测设备</t>
    </r>
    <r>
      <rPr>
        <sz val="24"/>
        <rFont val="Times New Roman"/>
        <family val="1"/>
      </rPr>
      <t>275</t>
    </r>
    <r>
      <rPr>
        <sz val="24"/>
        <rFont val="方正仿宋_GBK"/>
        <family val="4"/>
        <charset val="134"/>
      </rPr>
      <t>套。</t>
    </r>
    <r>
      <rPr>
        <sz val="24"/>
        <rFont val="Times New Roman"/>
        <family val="1"/>
      </rPr>
      <t>25%</t>
    </r>
  </si>
  <si>
    <r>
      <t>1</t>
    </r>
    <r>
      <rPr>
        <sz val="24"/>
        <rFont val="方正仿宋_GBK"/>
        <family val="4"/>
        <charset val="134"/>
      </rPr>
      <t>，县城主管网燃气泄漏检测设备</t>
    </r>
    <r>
      <rPr>
        <sz val="24"/>
        <rFont val="Times New Roman"/>
        <family val="1"/>
      </rPr>
      <t>650</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65.</t>
    </r>
    <r>
      <rPr>
        <sz val="24"/>
        <rFont val="方正仿宋_GBK"/>
        <family val="4"/>
        <charset val="134"/>
      </rPr>
      <t>套</t>
    </r>
    <r>
      <rPr>
        <sz val="24"/>
        <rFont val="Times New Roman"/>
        <family val="1"/>
      </rPr>
      <t>,
3</t>
    </r>
    <r>
      <rPr>
        <sz val="24"/>
        <rFont val="方正仿宋_GBK"/>
        <family val="4"/>
        <charset val="134"/>
      </rPr>
      <t>，门站</t>
    </r>
    <r>
      <rPr>
        <sz val="24"/>
        <rFont val="Times New Roman"/>
        <family val="1"/>
      </rPr>
      <t>6</t>
    </r>
    <r>
      <rPr>
        <sz val="24"/>
        <rFont val="方正仿宋_GBK"/>
        <family val="4"/>
        <charset val="134"/>
      </rPr>
      <t>座、燃气泄漏检测设备</t>
    </r>
    <r>
      <rPr>
        <sz val="24"/>
        <rFont val="Times New Roman"/>
        <family val="1"/>
      </rPr>
      <t>6</t>
    </r>
    <r>
      <rPr>
        <sz val="24"/>
        <rFont val="方正仿宋_GBK"/>
        <family val="4"/>
        <charset val="134"/>
      </rPr>
      <t>套、视频检测设备</t>
    </r>
    <r>
      <rPr>
        <sz val="24"/>
        <rFont val="Times New Roman"/>
        <family val="1"/>
      </rPr>
      <t>6</t>
    </r>
    <r>
      <rPr>
        <sz val="24"/>
        <rFont val="方正仿宋_GBK"/>
        <family val="4"/>
        <charset val="134"/>
      </rPr>
      <t>套。</t>
    </r>
    <r>
      <rPr>
        <sz val="24"/>
        <rFont val="Times New Roman"/>
        <family val="1"/>
      </rPr>
      <t xml:space="preserve">
4</t>
    </r>
    <r>
      <rPr>
        <sz val="24"/>
        <rFont val="方正仿宋_GBK"/>
        <family val="4"/>
        <charset val="134"/>
      </rPr>
      <t>，调压箱设备、视频检测设备</t>
    </r>
    <r>
      <rPr>
        <sz val="24"/>
        <rFont val="Times New Roman"/>
        <family val="1"/>
      </rPr>
      <t>400</t>
    </r>
    <r>
      <rPr>
        <sz val="24"/>
        <rFont val="方正仿宋_GBK"/>
        <family val="4"/>
        <charset val="134"/>
      </rPr>
      <t>套。</t>
    </r>
    <r>
      <rPr>
        <sz val="24"/>
        <rFont val="Times New Roman"/>
        <family val="1"/>
      </rPr>
      <t>35%</t>
    </r>
  </si>
  <si>
    <r>
      <t>1</t>
    </r>
    <r>
      <rPr>
        <sz val="24"/>
        <rFont val="方正仿宋_GBK"/>
        <family val="4"/>
        <charset val="134"/>
      </rPr>
      <t>，县城主管网燃气泄漏检测设备</t>
    </r>
    <r>
      <rPr>
        <sz val="24"/>
        <rFont val="Times New Roman"/>
        <family val="1"/>
      </rPr>
      <t>785</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78.</t>
    </r>
    <r>
      <rPr>
        <sz val="24"/>
        <rFont val="方正仿宋_GBK"/>
        <family val="4"/>
        <charset val="134"/>
      </rPr>
      <t>套</t>
    </r>
    <r>
      <rPr>
        <sz val="24"/>
        <rFont val="Times New Roman"/>
        <family val="1"/>
      </rPr>
      <t>,
3</t>
    </r>
    <r>
      <rPr>
        <sz val="24"/>
        <rFont val="方正仿宋_GBK"/>
        <family val="4"/>
        <charset val="134"/>
      </rPr>
      <t>，门站</t>
    </r>
    <r>
      <rPr>
        <sz val="24"/>
        <rFont val="Times New Roman"/>
        <family val="1"/>
      </rPr>
      <t>7</t>
    </r>
    <r>
      <rPr>
        <sz val="24"/>
        <rFont val="方正仿宋_GBK"/>
        <family val="4"/>
        <charset val="134"/>
      </rPr>
      <t>座、燃气泄漏检测设备</t>
    </r>
    <r>
      <rPr>
        <sz val="24"/>
        <rFont val="Times New Roman"/>
        <family val="1"/>
      </rPr>
      <t>7</t>
    </r>
    <r>
      <rPr>
        <sz val="24"/>
        <rFont val="方正仿宋_GBK"/>
        <family val="4"/>
        <charset val="134"/>
      </rPr>
      <t>套、视频检测设备</t>
    </r>
    <r>
      <rPr>
        <sz val="24"/>
        <rFont val="Times New Roman"/>
        <family val="1"/>
      </rPr>
      <t>7</t>
    </r>
    <r>
      <rPr>
        <sz val="24"/>
        <rFont val="方正仿宋_GBK"/>
        <family val="4"/>
        <charset val="134"/>
      </rPr>
      <t>套。</t>
    </r>
    <r>
      <rPr>
        <sz val="24"/>
        <rFont val="Times New Roman"/>
        <family val="1"/>
      </rPr>
      <t xml:space="preserve">
4</t>
    </r>
    <r>
      <rPr>
        <sz val="24"/>
        <rFont val="方正仿宋_GBK"/>
        <family val="4"/>
        <charset val="134"/>
      </rPr>
      <t>，调压箱设备、视频检测设备</t>
    </r>
    <r>
      <rPr>
        <sz val="24"/>
        <rFont val="Times New Roman"/>
        <family val="1"/>
      </rPr>
      <t>510.</t>
    </r>
    <r>
      <rPr>
        <sz val="24"/>
        <rFont val="方正仿宋_GBK"/>
        <family val="4"/>
        <charset val="134"/>
      </rPr>
      <t>套。</t>
    </r>
    <r>
      <rPr>
        <sz val="24"/>
        <rFont val="Times New Roman"/>
        <family val="1"/>
      </rPr>
      <t>45%</t>
    </r>
  </si>
  <si>
    <r>
      <t>1</t>
    </r>
    <r>
      <rPr>
        <sz val="24"/>
        <rFont val="方正仿宋_GBK"/>
        <family val="4"/>
        <charset val="134"/>
      </rPr>
      <t>，县城主管网燃气泄漏检测设备</t>
    </r>
    <r>
      <rPr>
        <sz val="24"/>
        <rFont val="Times New Roman"/>
        <family val="1"/>
      </rPr>
      <t>915</t>
    </r>
    <r>
      <rPr>
        <sz val="24"/>
        <rFont val="方正仿宋_GBK"/>
        <family val="4"/>
        <charset val="134"/>
      </rPr>
      <t>套。</t>
    </r>
    <r>
      <rPr>
        <sz val="24"/>
        <rFont val="Times New Roman"/>
        <family val="1"/>
      </rPr>
      <t>55%
2</t>
    </r>
    <r>
      <rPr>
        <sz val="24"/>
        <rFont val="方正仿宋_GBK"/>
        <family val="4"/>
        <charset val="134"/>
      </rPr>
      <t>，阀井、燃气泄漏检测设备</t>
    </r>
    <r>
      <rPr>
        <sz val="24"/>
        <rFont val="Times New Roman"/>
        <family val="1"/>
      </rPr>
      <t>81.</t>
    </r>
    <r>
      <rPr>
        <sz val="24"/>
        <rFont val="方正仿宋_GBK"/>
        <family val="4"/>
        <charset val="134"/>
      </rPr>
      <t>套</t>
    </r>
    <r>
      <rPr>
        <sz val="24"/>
        <rFont val="Times New Roman"/>
        <family val="1"/>
      </rPr>
      <t>,
3</t>
    </r>
    <r>
      <rPr>
        <sz val="24"/>
        <rFont val="方正仿宋_GBK"/>
        <family val="4"/>
        <charset val="134"/>
      </rPr>
      <t>，门站</t>
    </r>
    <r>
      <rPr>
        <sz val="24"/>
        <rFont val="Times New Roman"/>
        <family val="1"/>
      </rPr>
      <t>8</t>
    </r>
    <r>
      <rPr>
        <sz val="24"/>
        <rFont val="方正仿宋_GBK"/>
        <family val="4"/>
        <charset val="134"/>
      </rPr>
      <t>座、燃气泄漏检测设备</t>
    </r>
    <r>
      <rPr>
        <sz val="24"/>
        <rFont val="Times New Roman"/>
        <family val="1"/>
      </rPr>
      <t>8</t>
    </r>
    <r>
      <rPr>
        <sz val="24"/>
        <rFont val="方正仿宋_GBK"/>
        <family val="4"/>
        <charset val="134"/>
      </rPr>
      <t>套、视频检测设备</t>
    </r>
    <r>
      <rPr>
        <sz val="24"/>
        <rFont val="Times New Roman"/>
        <family val="1"/>
      </rPr>
      <t>8</t>
    </r>
    <r>
      <rPr>
        <sz val="24"/>
        <rFont val="方正仿宋_GBK"/>
        <family val="4"/>
        <charset val="134"/>
      </rPr>
      <t>套。</t>
    </r>
    <r>
      <rPr>
        <sz val="24"/>
        <rFont val="Times New Roman"/>
        <family val="1"/>
      </rPr>
      <t xml:space="preserve">
4</t>
    </r>
    <r>
      <rPr>
        <sz val="24"/>
        <rFont val="方正仿宋_GBK"/>
        <family val="4"/>
        <charset val="134"/>
      </rPr>
      <t>，调压箱设备、视频检测设备</t>
    </r>
    <r>
      <rPr>
        <sz val="24"/>
        <rFont val="Times New Roman"/>
        <family val="1"/>
      </rPr>
      <t>620</t>
    </r>
    <r>
      <rPr>
        <sz val="24"/>
        <rFont val="方正仿宋_GBK"/>
        <family val="4"/>
        <charset val="134"/>
      </rPr>
      <t>套。</t>
    </r>
  </si>
  <si>
    <r>
      <t>1</t>
    </r>
    <r>
      <rPr>
        <sz val="24"/>
        <rFont val="方正仿宋_GBK"/>
        <family val="4"/>
        <charset val="134"/>
      </rPr>
      <t>，县城主管网燃气泄漏检测设备</t>
    </r>
    <r>
      <rPr>
        <sz val="24"/>
        <rFont val="Times New Roman"/>
        <family val="1"/>
      </rPr>
      <t>1250</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110</t>
    </r>
    <r>
      <rPr>
        <sz val="24"/>
        <rFont val="方正仿宋_GBK"/>
        <family val="4"/>
        <charset val="134"/>
      </rPr>
      <t>套</t>
    </r>
    <r>
      <rPr>
        <sz val="24"/>
        <rFont val="Times New Roman"/>
        <family val="1"/>
      </rPr>
      <t>,
3</t>
    </r>
    <r>
      <rPr>
        <sz val="24"/>
        <rFont val="方正仿宋_GBK"/>
        <family val="4"/>
        <charset val="134"/>
      </rPr>
      <t>，调压箱设备、视频检测设备</t>
    </r>
    <r>
      <rPr>
        <sz val="24"/>
        <rFont val="Times New Roman"/>
        <family val="1"/>
      </rPr>
      <t>930</t>
    </r>
    <r>
      <rPr>
        <sz val="24"/>
        <rFont val="方正仿宋_GBK"/>
        <family val="4"/>
        <charset val="134"/>
      </rPr>
      <t>套。</t>
    </r>
    <r>
      <rPr>
        <sz val="24"/>
        <rFont val="Times New Roman"/>
        <family val="1"/>
      </rPr>
      <t>65%</t>
    </r>
  </si>
  <si>
    <r>
      <t>1</t>
    </r>
    <r>
      <rPr>
        <sz val="24"/>
        <rFont val="方正仿宋_GBK"/>
        <family val="4"/>
        <charset val="134"/>
      </rPr>
      <t>，县城主管网燃气泄漏检测设备</t>
    </r>
    <r>
      <rPr>
        <sz val="24"/>
        <rFont val="Times New Roman"/>
        <family val="1"/>
      </rPr>
      <t>1500</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140.</t>
    </r>
    <r>
      <rPr>
        <sz val="24"/>
        <rFont val="方正仿宋_GBK"/>
        <family val="4"/>
        <charset val="134"/>
      </rPr>
      <t>套</t>
    </r>
    <r>
      <rPr>
        <sz val="24"/>
        <rFont val="Times New Roman"/>
        <family val="1"/>
      </rPr>
      <t>,
3</t>
    </r>
    <r>
      <rPr>
        <sz val="24"/>
        <rFont val="方正仿宋_GBK"/>
        <family val="4"/>
        <charset val="134"/>
      </rPr>
      <t>，调压箱设备、视频检测设备</t>
    </r>
    <r>
      <rPr>
        <sz val="24"/>
        <rFont val="Times New Roman"/>
        <family val="1"/>
      </rPr>
      <t>1120</t>
    </r>
    <r>
      <rPr>
        <sz val="24"/>
        <rFont val="方正仿宋_GBK"/>
        <family val="4"/>
        <charset val="134"/>
      </rPr>
      <t>套。</t>
    </r>
    <r>
      <rPr>
        <sz val="24"/>
        <rFont val="Times New Roman"/>
        <family val="1"/>
      </rPr>
      <t>85%</t>
    </r>
  </si>
  <si>
    <r>
      <t>1</t>
    </r>
    <r>
      <rPr>
        <sz val="24"/>
        <rFont val="方正仿宋_GBK"/>
        <family val="4"/>
        <charset val="134"/>
      </rPr>
      <t>，县城主管网燃气泄漏检测设备</t>
    </r>
    <r>
      <rPr>
        <sz val="24"/>
        <rFont val="Times New Roman"/>
        <family val="1"/>
      </rPr>
      <t>1750</t>
    </r>
    <r>
      <rPr>
        <sz val="24"/>
        <rFont val="方正仿宋_GBK"/>
        <family val="4"/>
        <charset val="134"/>
      </rPr>
      <t>套。</t>
    </r>
    <r>
      <rPr>
        <sz val="24"/>
        <rFont val="Times New Roman"/>
        <family val="1"/>
      </rPr>
      <t xml:space="preserve">
2</t>
    </r>
    <r>
      <rPr>
        <sz val="24"/>
        <rFont val="方正仿宋_GBK"/>
        <family val="4"/>
        <charset val="134"/>
      </rPr>
      <t>，阀井、燃气泄漏检测设备</t>
    </r>
    <r>
      <rPr>
        <sz val="24"/>
        <rFont val="Times New Roman"/>
        <family val="1"/>
      </rPr>
      <t>180.</t>
    </r>
    <r>
      <rPr>
        <sz val="24"/>
        <rFont val="方正仿宋_GBK"/>
        <family val="4"/>
        <charset val="134"/>
      </rPr>
      <t>套</t>
    </r>
    <r>
      <rPr>
        <sz val="24"/>
        <rFont val="Times New Roman"/>
        <family val="1"/>
      </rPr>
      <t>,
3</t>
    </r>
    <r>
      <rPr>
        <sz val="24"/>
        <rFont val="方正仿宋_GBK"/>
        <family val="4"/>
        <charset val="134"/>
      </rPr>
      <t>，调压箱设备、视频检测设备</t>
    </r>
    <r>
      <rPr>
        <sz val="24"/>
        <rFont val="Times New Roman"/>
        <family val="1"/>
      </rPr>
      <t>1250.</t>
    </r>
    <r>
      <rPr>
        <sz val="24"/>
        <rFont val="方正仿宋_GBK"/>
        <family val="4"/>
        <charset val="134"/>
      </rPr>
      <t>套。</t>
    </r>
    <r>
      <rPr>
        <sz val="24"/>
        <rFont val="Times New Roman"/>
        <family val="1"/>
      </rPr>
      <t>90%</t>
    </r>
  </si>
  <si>
    <r>
      <t>1</t>
    </r>
    <r>
      <rPr>
        <sz val="24"/>
        <rFont val="方正仿宋_GBK"/>
        <family val="4"/>
        <charset val="134"/>
      </rPr>
      <t>，县城主管网燃气泄漏检测设备</t>
    </r>
    <r>
      <rPr>
        <sz val="24"/>
        <rFont val="Times New Roman"/>
        <family val="1"/>
      </rPr>
      <t>2000</t>
    </r>
    <r>
      <rPr>
        <sz val="24"/>
        <rFont val="方正仿宋_GBK"/>
        <family val="4"/>
        <charset val="134"/>
      </rPr>
      <t>套。</t>
    </r>
    <r>
      <rPr>
        <sz val="24"/>
        <rFont val="Times New Roman"/>
        <family val="1"/>
      </rPr>
      <t>100%
2</t>
    </r>
    <r>
      <rPr>
        <sz val="24"/>
        <rFont val="方正仿宋_GBK"/>
        <family val="4"/>
        <charset val="134"/>
      </rPr>
      <t>，阀井、燃气泄漏检测设备</t>
    </r>
    <r>
      <rPr>
        <sz val="24"/>
        <rFont val="Times New Roman"/>
        <family val="1"/>
      </rPr>
      <t>200.</t>
    </r>
    <r>
      <rPr>
        <sz val="24"/>
        <rFont val="方正仿宋_GBK"/>
        <family val="4"/>
        <charset val="134"/>
      </rPr>
      <t>套</t>
    </r>
    <r>
      <rPr>
        <sz val="24"/>
        <rFont val="Times New Roman"/>
        <family val="1"/>
      </rPr>
      <t>,
3</t>
    </r>
    <r>
      <rPr>
        <sz val="24"/>
        <rFont val="方正仿宋_GBK"/>
        <family val="4"/>
        <charset val="134"/>
      </rPr>
      <t>，调压箱设备、视频检测设备</t>
    </r>
    <r>
      <rPr>
        <sz val="24"/>
        <rFont val="Times New Roman"/>
        <family val="1"/>
      </rPr>
      <t>1500</t>
    </r>
    <r>
      <rPr>
        <sz val="24"/>
        <rFont val="方正仿宋_GBK"/>
        <family val="4"/>
        <charset val="134"/>
      </rPr>
      <t>套。</t>
    </r>
  </si>
  <si>
    <t>十二、县住房城乡建委（8个）</t>
  </si>
  <si>
    <r>
      <rPr>
        <sz val="24"/>
        <rFont val="方正仿宋_GBK"/>
        <family val="4"/>
        <charset val="134"/>
      </rPr>
      <t>奉节县永安街道老旧小区边坡应急排危处置工程</t>
    </r>
  </si>
  <si>
    <r>
      <rPr>
        <sz val="24"/>
        <rFont val="方正仿宋_GBK"/>
        <family val="4"/>
        <charset val="134"/>
      </rPr>
      <t>包括新建排水系统、边坡清理与防护、增设微型桩、挡墙、修复人行步道等。</t>
    </r>
  </si>
  <si>
    <r>
      <rPr>
        <sz val="24"/>
        <rFont val="方正仿宋_GBK"/>
        <family val="4"/>
        <charset val="134"/>
      </rPr>
      <t>已落实中央财政补助资金</t>
    </r>
  </si>
  <si>
    <r>
      <rPr>
        <sz val="24"/>
        <rFont val="方正仿宋_GBK"/>
        <family val="4"/>
        <charset val="134"/>
      </rPr>
      <t>奉节县永安街道朝阳羽声老旧小区应急排危处置工程</t>
    </r>
  </si>
  <si>
    <r>
      <rPr>
        <sz val="24"/>
        <rFont val="方正仿宋_GBK"/>
        <family val="4"/>
        <charset val="134"/>
      </rPr>
      <t>包括新建排水系统、整修化粪池、增设栏杆，变形挡墙拆除与恢复等。</t>
    </r>
  </si>
  <si>
    <r>
      <rPr>
        <sz val="24"/>
        <rFont val="方正仿宋_GBK"/>
        <family val="4"/>
        <charset val="134"/>
      </rPr>
      <t>奉节县夔门街道赵家包廉租房小区室内整修排危项目</t>
    </r>
  </si>
  <si>
    <r>
      <rPr>
        <sz val="24"/>
        <rFont val="方正仿宋_GBK"/>
        <family val="4"/>
        <charset val="134"/>
      </rPr>
      <t>对赵家包廉租房小区共</t>
    </r>
    <r>
      <rPr>
        <sz val="24"/>
        <rFont val="Times New Roman"/>
        <family val="1"/>
      </rPr>
      <t>11</t>
    </r>
    <r>
      <rPr>
        <sz val="24"/>
        <rFont val="方正仿宋_GBK"/>
        <family val="4"/>
        <charset val="134"/>
      </rPr>
      <t>栋、</t>
    </r>
    <r>
      <rPr>
        <sz val="24"/>
        <rFont val="Times New Roman"/>
        <family val="1"/>
      </rPr>
      <t>320</t>
    </r>
    <r>
      <rPr>
        <sz val="24"/>
        <rFont val="方正仿宋_GBK"/>
        <family val="4"/>
        <charset val="134"/>
      </rPr>
      <t>套房屋室内老化电线、门窗进行整修排危。</t>
    </r>
  </si>
  <si>
    <r>
      <rPr>
        <sz val="24"/>
        <rFont val="方正仿宋_GBK"/>
        <family val="4"/>
        <charset val="134"/>
      </rPr>
      <t>完成总投资</t>
    </r>
    <r>
      <rPr>
        <sz val="24"/>
        <rFont val="Times New Roman"/>
        <family val="1"/>
      </rPr>
      <t>50%</t>
    </r>
  </si>
  <si>
    <r>
      <rPr>
        <sz val="24"/>
        <rFont val="方正仿宋_GBK"/>
        <family val="4"/>
        <charset val="134"/>
      </rPr>
      <t>奉节县夔门街道瞿塘峡片区老旧小区外墙排危整治项目</t>
    </r>
  </si>
  <si>
    <r>
      <rPr>
        <sz val="24"/>
        <rFont val="方正仿宋_GBK"/>
        <family val="4"/>
        <charset val="134"/>
      </rPr>
      <t>完成约</t>
    </r>
    <r>
      <rPr>
        <sz val="24"/>
        <rFont val="Times New Roman"/>
        <family val="1"/>
      </rPr>
      <t>1.95</t>
    </r>
    <r>
      <rPr>
        <sz val="24"/>
        <rFont val="方正仿宋_GBK"/>
        <family val="4"/>
        <charset val="134"/>
      </rPr>
      <t>万㎡房屋主体排危。</t>
    </r>
  </si>
  <si>
    <r>
      <rPr>
        <sz val="24"/>
        <rFont val="方正仿宋_GBK"/>
        <family val="4"/>
        <charset val="134"/>
      </rPr>
      <t>奉节县三马山片区老旧小区户外公共设施排危更新项目</t>
    </r>
  </si>
  <si>
    <r>
      <rPr>
        <sz val="24"/>
        <rFont val="方正仿宋_GBK"/>
        <family val="4"/>
        <charset val="134"/>
      </rPr>
      <t>鱼复街道、永安街道</t>
    </r>
  </si>
  <si>
    <r>
      <rPr>
        <sz val="24"/>
        <rFont val="方正仿宋_GBK"/>
        <family val="4"/>
        <charset val="134"/>
      </rPr>
      <t>完成公共设施排危更新。</t>
    </r>
  </si>
  <si>
    <r>
      <rPr>
        <sz val="24"/>
        <rFont val="方正仿宋_GBK"/>
        <family val="4"/>
        <charset val="134"/>
      </rPr>
      <t>奉节县夔州街道魏家片区老旧小区公共活动空间改造项目</t>
    </r>
  </si>
  <si>
    <r>
      <rPr>
        <sz val="24"/>
        <rFont val="方正仿宋_GBK"/>
        <family val="4"/>
        <charset val="134"/>
      </rPr>
      <t>完成公共活动空间提档升级，包括边坡绿化、灯具、运动场所、公共停车场改造等。</t>
    </r>
  </si>
  <si>
    <r>
      <rPr>
        <sz val="24"/>
        <rFont val="方正仿宋_GBK"/>
        <family val="4"/>
        <charset val="134"/>
      </rPr>
      <t>高铁生态城新兴产业集聚区污水处理厂项目</t>
    </r>
  </si>
  <si>
    <r>
      <rPr>
        <sz val="24"/>
        <rFont val="方正仿宋_GBK"/>
        <family val="4"/>
        <charset val="134"/>
      </rPr>
      <t>百盐运营公司</t>
    </r>
  </si>
  <si>
    <r>
      <rPr>
        <sz val="24"/>
        <rFont val="方正仿宋_GBK"/>
        <family val="4"/>
        <charset val="134"/>
      </rPr>
      <t>近期</t>
    </r>
    <r>
      <rPr>
        <sz val="24"/>
        <rFont val="Times New Roman"/>
        <family val="1"/>
      </rPr>
      <t>5000 m3/d</t>
    </r>
    <r>
      <rPr>
        <sz val="24"/>
        <rFont val="方正仿宋_GBK"/>
        <family val="4"/>
        <charset val="134"/>
      </rPr>
      <t>，远期</t>
    </r>
    <r>
      <rPr>
        <sz val="24"/>
        <rFont val="Times New Roman"/>
        <family val="1"/>
      </rPr>
      <t>10000 m3/d</t>
    </r>
    <r>
      <rPr>
        <sz val="24"/>
        <rFont val="方正仿宋_GBK"/>
        <family val="4"/>
        <charset val="134"/>
      </rPr>
      <t>，近期建构筑物土建按</t>
    </r>
    <r>
      <rPr>
        <sz val="24"/>
        <rFont val="Times New Roman"/>
        <family val="1"/>
      </rPr>
      <t>10000 m3/d</t>
    </r>
    <r>
      <rPr>
        <sz val="24"/>
        <rFont val="方正仿宋_GBK"/>
        <family val="4"/>
        <charset val="134"/>
      </rPr>
      <t>，设备安装按</t>
    </r>
    <r>
      <rPr>
        <sz val="24"/>
        <rFont val="Times New Roman"/>
        <family val="1"/>
      </rPr>
      <t>5000 m3/d</t>
    </r>
    <r>
      <rPr>
        <sz val="24"/>
        <rFont val="方正仿宋_GBK"/>
        <family val="4"/>
        <charset val="134"/>
      </rPr>
      <t>。</t>
    </r>
  </si>
  <si>
    <r>
      <rPr>
        <sz val="24"/>
        <rFont val="方正仿宋_GBK"/>
        <family val="4"/>
        <charset val="134"/>
      </rPr>
      <t>完成进度的</t>
    </r>
    <r>
      <rPr>
        <sz val="24"/>
        <rFont val="Times New Roman"/>
        <family val="1"/>
      </rPr>
      <t>80%</t>
    </r>
  </si>
  <si>
    <r>
      <rPr>
        <sz val="24"/>
        <rFont val="方正仿宋_GBK"/>
        <family val="4"/>
        <charset val="134"/>
      </rPr>
      <t>完成土建施工、设备进场</t>
    </r>
  </si>
  <si>
    <r>
      <rPr>
        <sz val="24"/>
        <rFont val="方正仿宋_GBK"/>
        <family val="4"/>
        <charset val="134"/>
      </rPr>
      <t>完成装修装饰、工艺管线</t>
    </r>
  </si>
  <si>
    <r>
      <rPr>
        <sz val="24"/>
        <rFont val="方正仿宋_GBK"/>
        <family val="4"/>
        <charset val="134"/>
      </rPr>
      <t>完成厂区绿化、设备安装调试</t>
    </r>
  </si>
  <si>
    <r>
      <rPr>
        <sz val="24"/>
        <rFont val="方正仿宋_GBK"/>
        <family val="4"/>
        <charset val="134"/>
      </rPr>
      <t>设备调试、试运行</t>
    </r>
  </si>
  <si>
    <r>
      <rPr>
        <sz val="24"/>
        <rFont val="方正仿宋_GBK"/>
        <family val="4"/>
        <charset val="134"/>
      </rPr>
      <t>重庆农村商业银行办公楼项目</t>
    </r>
  </si>
  <si>
    <r>
      <rPr>
        <sz val="24"/>
        <rFont val="方正仿宋_GBK"/>
        <family val="4"/>
        <charset val="134"/>
      </rPr>
      <t>百盐房地产</t>
    </r>
  </si>
  <si>
    <r>
      <rPr>
        <sz val="24"/>
        <rFont val="方正仿宋_GBK"/>
        <family val="4"/>
        <charset val="134"/>
      </rPr>
      <t>夔州西路（市民广场西侧）</t>
    </r>
  </si>
  <si>
    <r>
      <rPr>
        <sz val="24"/>
        <rFont val="方正仿宋_GBK"/>
        <family val="4"/>
        <charset val="134"/>
      </rPr>
      <t>建筑面积共</t>
    </r>
    <r>
      <rPr>
        <sz val="24"/>
        <rFont val="Times New Roman"/>
        <family val="1"/>
      </rPr>
      <t>7100</t>
    </r>
    <r>
      <rPr>
        <sz val="24"/>
        <rFont val="方正仿宋_GBK"/>
        <family val="4"/>
        <charset val="134"/>
      </rPr>
      <t>㎡。</t>
    </r>
  </si>
  <si>
    <r>
      <rPr>
        <sz val="24"/>
        <rFont val="方正仿宋_GBK"/>
        <family val="4"/>
        <charset val="134"/>
      </rPr>
      <t>开工，完成总进度</t>
    </r>
    <r>
      <rPr>
        <sz val="24"/>
        <rFont val="Times New Roman"/>
        <family val="1"/>
      </rPr>
      <t>10%</t>
    </r>
  </si>
  <si>
    <r>
      <t>十三、县脐橙产业中心（</t>
    </r>
    <r>
      <rPr>
        <sz val="24"/>
        <rFont val="Times New Roman"/>
        <family val="1"/>
      </rPr>
      <t>1</t>
    </r>
    <r>
      <rPr>
        <sz val="24"/>
        <rFont val="方正仿宋_GBK"/>
        <family val="4"/>
        <charset val="134"/>
      </rPr>
      <t>个）</t>
    </r>
  </si>
  <si>
    <r>
      <rPr>
        <sz val="24"/>
        <rFont val="方正仿宋_GBK"/>
        <family val="4"/>
        <charset val="134"/>
      </rPr>
      <t>奉节县朱衣立体冻库及配套设施项目（一期）</t>
    </r>
  </si>
  <si>
    <r>
      <rPr>
        <sz val="24"/>
        <rFont val="方正仿宋_GBK"/>
        <family val="4"/>
        <charset val="134"/>
      </rPr>
      <t>建设</t>
    </r>
    <r>
      <rPr>
        <sz val="24"/>
        <rFont val="Times New Roman"/>
        <family val="1"/>
      </rPr>
      <t>10</t>
    </r>
    <r>
      <rPr>
        <sz val="24"/>
        <rFont val="方正仿宋_GBK"/>
        <family val="4"/>
        <charset val="134"/>
      </rPr>
      <t>万吨的立体冻库及物流配送区。</t>
    </r>
  </si>
  <si>
    <r>
      <rPr>
        <sz val="24"/>
        <rFont val="方正仿宋_GBK"/>
        <family val="4"/>
        <charset val="134"/>
      </rPr>
      <t>拟争取其他资金和已落实融资资金</t>
    </r>
  </si>
  <si>
    <t>十四、县发展改革委（3个）</t>
  </si>
  <si>
    <r>
      <rPr>
        <sz val="24"/>
        <rFont val="方正仿宋_GBK"/>
        <family val="4"/>
        <charset val="134"/>
      </rPr>
      <t>奉节县粮食物资储备和粮食加工产业园</t>
    </r>
  </si>
  <si>
    <r>
      <rPr>
        <sz val="24"/>
        <rFont val="方正仿宋_GBK"/>
        <family val="4"/>
        <charset val="134"/>
      </rPr>
      <t>重庆市奉节县粮食股份有限公司</t>
    </r>
  </si>
  <si>
    <r>
      <rPr>
        <sz val="24"/>
        <rFont val="方正仿宋_GBK"/>
        <family val="4"/>
        <charset val="134"/>
      </rPr>
      <t>分三期建设</t>
    </r>
    <r>
      <rPr>
        <sz val="24"/>
        <rFont val="Times New Roman"/>
        <family val="1"/>
      </rPr>
      <t>12.2</t>
    </r>
    <r>
      <rPr>
        <sz val="24"/>
        <rFont val="方正仿宋_GBK"/>
        <family val="4"/>
        <charset val="134"/>
      </rPr>
      <t>万吨储备库及应急成品粮储备库、</t>
    </r>
    <r>
      <rPr>
        <sz val="24"/>
        <rFont val="Times New Roman"/>
        <family val="1"/>
      </rPr>
      <t>5000</t>
    </r>
    <r>
      <rPr>
        <sz val="24"/>
        <rFont val="方正仿宋_GBK"/>
        <family val="4"/>
        <charset val="134"/>
      </rPr>
      <t>吨储油罐及日产</t>
    </r>
    <r>
      <rPr>
        <sz val="24"/>
        <rFont val="Times New Roman"/>
        <family val="1"/>
      </rPr>
      <t>200</t>
    </r>
    <r>
      <rPr>
        <sz val="24"/>
        <rFont val="方正仿宋_GBK"/>
        <family val="4"/>
        <charset val="134"/>
      </rPr>
      <t>吨大米加工厂及配套设备设施，总占地面积</t>
    </r>
    <r>
      <rPr>
        <sz val="24"/>
        <rFont val="Times New Roman"/>
        <family val="1"/>
      </rPr>
      <t>138.49</t>
    </r>
    <r>
      <rPr>
        <sz val="24"/>
        <rFont val="方正仿宋_GBK"/>
        <family val="4"/>
        <charset val="134"/>
      </rPr>
      <t>亩。</t>
    </r>
  </si>
  <si>
    <r>
      <rPr>
        <sz val="24"/>
        <rFont val="方正仿宋_GBK"/>
        <family val="4"/>
        <charset val="134"/>
      </rPr>
      <t>一期基础完工，约占总体工程</t>
    </r>
    <r>
      <rPr>
        <sz val="24"/>
        <rFont val="Times New Roman"/>
        <family val="1"/>
      </rPr>
      <t>30%</t>
    </r>
  </si>
  <si>
    <r>
      <rPr>
        <sz val="24"/>
        <rFont val="方正仿宋_GBK"/>
        <family val="4"/>
        <charset val="134"/>
      </rPr>
      <t>一期基础完工</t>
    </r>
  </si>
  <si>
    <r>
      <rPr>
        <sz val="24"/>
        <rFont val="方正仿宋_GBK"/>
        <family val="4"/>
        <charset val="134"/>
      </rPr>
      <t>拟争取地方政府专项债和融资资金</t>
    </r>
  </si>
  <si>
    <r>
      <rPr>
        <sz val="24"/>
        <rFont val="方正仿宋_GBK"/>
        <family val="4"/>
        <charset val="134"/>
      </rPr>
      <t>奉节鹤峰五马光伏发电项目</t>
    </r>
  </si>
  <si>
    <r>
      <rPr>
        <sz val="24"/>
        <rFont val="方正仿宋_GBK"/>
        <family val="4"/>
        <charset val="134"/>
      </rPr>
      <t>鹤峰乡</t>
    </r>
    <r>
      <rPr>
        <sz val="24"/>
        <rFont val="Times New Roman"/>
        <family val="1"/>
      </rPr>
      <t xml:space="preserve">
</t>
    </r>
    <r>
      <rPr>
        <sz val="24"/>
        <rFont val="方正仿宋_GBK"/>
        <family val="4"/>
        <charset val="134"/>
      </rPr>
      <t>五马镇</t>
    </r>
  </si>
  <si>
    <r>
      <rPr>
        <sz val="24"/>
        <rFont val="方正仿宋_GBK"/>
        <family val="4"/>
        <charset val="134"/>
      </rPr>
      <t>装机规模</t>
    </r>
    <r>
      <rPr>
        <sz val="24"/>
        <rFont val="Times New Roman"/>
        <family val="1"/>
      </rPr>
      <t>7</t>
    </r>
    <r>
      <rPr>
        <sz val="24"/>
        <rFont val="方正仿宋_GBK"/>
        <family val="4"/>
        <charset val="134"/>
      </rPr>
      <t>万千瓦光伏项目。</t>
    </r>
  </si>
  <si>
    <r>
      <rPr>
        <sz val="24"/>
        <rFont val="方正仿宋_GBK"/>
        <family val="4"/>
        <charset val="134"/>
      </rPr>
      <t>编制可研报告</t>
    </r>
  </si>
  <si>
    <r>
      <rPr>
        <sz val="24"/>
        <rFont val="方正仿宋_GBK"/>
        <family val="4"/>
        <charset val="134"/>
      </rPr>
      <t>完成项目备案</t>
    </r>
  </si>
  <si>
    <r>
      <rPr>
        <sz val="24"/>
        <rFont val="方正仿宋_GBK"/>
        <family val="4"/>
        <charset val="134"/>
      </rPr>
      <t>编制环评、水保等专题</t>
    </r>
  </si>
  <si>
    <r>
      <rPr>
        <sz val="24"/>
        <rFont val="方正仿宋_GBK"/>
        <family val="4"/>
        <charset val="134"/>
      </rPr>
      <t>奉节县户用分布式光伏建设项目</t>
    </r>
  </si>
  <si>
    <r>
      <rPr>
        <sz val="24"/>
        <rFont val="方正仿宋_GBK"/>
        <family val="4"/>
        <charset val="134"/>
      </rPr>
      <t>县科技发展公司</t>
    </r>
  </si>
  <si>
    <r>
      <rPr>
        <sz val="24"/>
        <rFont val="方正仿宋_GBK"/>
        <family val="4"/>
        <charset val="134"/>
      </rPr>
      <t>在奉节县各乡镇街道建设屋顶光伏</t>
    </r>
    <r>
      <rPr>
        <sz val="24"/>
        <rFont val="Times New Roman"/>
        <family val="1"/>
      </rPr>
      <t>120MW</t>
    </r>
    <r>
      <rPr>
        <sz val="24"/>
        <rFont val="方正仿宋_GBK"/>
        <family val="4"/>
        <charset val="134"/>
      </rPr>
      <t>。</t>
    </r>
  </si>
  <si>
    <r>
      <rPr>
        <sz val="24"/>
        <rFont val="方正仿宋_GBK"/>
        <family val="4"/>
        <charset val="134"/>
      </rPr>
      <t>建设屋顶光伏</t>
    </r>
    <r>
      <rPr>
        <sz val="24"/>
        <rFont val="Times New Roman"/>
        <family val="1"/>
      </rPr>
      <t>120MW</t>
    </r>
  </si>
  <si>
    <r>
      <rPr>
        <sz val="24"/>
        <rFont val="方正仿宋_GBK"/>
        <family val="4"/>
        <charset val="134"/>
      </rPr>
      <t>装机</t>
    </r>
    <r>
      <rPr>
        <sz val="24"/>
        <rFont val="Times New Roman"/>
        <family val="1"/>
      </rPr>
      <t>10MW</t>
    </r>
  </si>
  <si>
    <r>
      <rPr>
        <sz val="24"/>
        <rFont val="方正仿宋_GBK"/>
        <family val="4"/>
        <charset val="134"/>
      </rPr>
      <t>装机</t>
    </r>
    <r>
      <rPr>
        <sz val="24"/>
        <rFont val="Times New Roman"/>
        <family val="1"/>
      </rPr>
      <t>5MW</t>
    </r>
  </si>
  <si>
    <r>
      <rPr>
        <sz val="24"/>
        <rFont val="方正仿宋_GBK"/>
        <family val="4"/>
        <charset val="134"/>
      </rPr>
      <t>装机</t>
    </r>
    <r>
      <rPr>
        <sz val="24"/>
        <rFont val="Times New Roman"/>
        <family val="1"/>
      </rPr>
      <t>1Mw</t>
    </r>
  </si>
  <si>
    <r>
      <rPr>
        <sz val="24"/>
        <rFont val="方正仿宋_GBK"/>
        <family val="4"/>
        <charset val="134"/>
      </rPr>
      <t>装机</t>
    </r>
    <r>
      <rPr>
        <sz val="24"/>
        <rFont val="Times New Roman"/>
        <family val="1"/>
      </rPr>
      <t>15MW</t>
    </r>
  </si>
  <si>
    <r>
      <rPr>
        <sz val="24"/>
        <rFont val="方正仿宋_GBK"/>
        <family val="4"/>
        <charset val="134"/>
      </rPr>
      <t>装机</t>
    </r>
    <r>
      <rPr>
        <sz val="24"/>
        <rFont val="Times New Roman"/>
        <family val="1"/>
      </rPr>
      <t>6MW</t>
    </r>
  </si>
  <si>
    <r>
      <rPr>
        <sz val="24"/>
        <rFont val="方正仿宋_GBK"/>
        <family val="4"/>
        <charset val="134"/>
      </rPr>
      <t>装机</t>
    </r>
    <r>
      <rPr>
        <sz val="24"/>
        <rFont val="Times New Roman"/>
        <family val="1"/>
      </rPr>
      <t>3MW</t>
    </r>
  </si>
  <si>
    <t>附件3</t>
  </si>
  <si>
    <r>
      <rPr>
        <sz val="100"/>
        <rFont val="方正小标宋_GBK"/>
        <family val="4"/>
        <charset val="134"/>
      </rPr>
      <t>奉节县</t>
    </r>
    <r>
      <rPr>
        <sz val="100"/>
        <rFont val="Times New Roman"/>
        <family val="1"/>
      </rPr>
      <t>2025</t>
    </r>
    <r>
      <rPr>
        <sz val="100"/>
        <rFont val="方正小标宋_GBK"/>
        <family val="4"/>
        <charset val="134"/>
      </rPr>
      <t>年重大前期建设计划</t>
    </r>
  </si>
  <si>
    <r>
      <rPr>
        <sz val="48"/>
        <rFont val="方正黑体_GBK"/>
        <family val="4"/>
        <charset val="134"/>
      </rPr>
      <t>单位：万元</t>
    </r>
  </si>
  <si>
    <r>
      <rPr>
        <sz val="48"/>
        <rFont val="方正黑体_GBK"/>
        <family val="4"/>
        <charset val="134"/>
      </rPr>
      <t>序号</t>
    </r>
  </si>
  <si>
    <r>
      <rPr>
        <sz val="48"/>
        <rFont val="方正黑体_GBK"/>
        <family val="4"/>
        <charset val="134"/>
      </rPr>
      <t>项目名称</t>
    </r>
  </si>
  <si>
    <r>
      <rPr>
        <sz val="48"/>
        <rFont val="方正黑体_GBK"/>
        <family val="4"/>
        <charset val="134"/>
      </rPr>
      <t>项目法人</t>
    </r>
  </si>
  <si>
    <r>
      <rPr>
        <sz val="48"/>
        <rFont val="方正黑体_GBK"/>
        <family val="4"/>
        <charset val="134"/>
      </rPr>
      <t>责任单位</t>
    </r>
  </si>
  <si>
    <r>
      <rPr>
        <sz val="48"/>
        <rFont val="方正黑体_GBK"/>
        <family val="4"/>
        <charset val="134"/>
      </rPr>
      <t>部门</t>
    </r>
    <r>
      <rPr>
        <sz val="48"/>
        <rFont val="Times New Roman"/>
        <family val="1"/>
      </rPr>
      <t xml:space="preserve">
</t>
    </r>
    <r>
      <rPr>
        <sz val="48"/>
        <rFont val="方正黑体_GBK"/>
        <family val="4"/>
        <charset val="134"/>
      </rPr>
      <t>责任人</t>
    </r>
  </si>
  <si>
    <r>
      <rPr>
        <sz val="48"/>
        <rFont val="方正黑体_GBK"/>
        <family val="4"/>
        <charset val="134"/>
      </rPr>
      <t>建设地址</t>
    </r>
  </si>
  <si>
    <r>
      <rPr>
        <sz val="48"/>
        <rFont val="方正黑体_GBK"/>
        <family val="4"/>
        <charset val="134"/>
      </rPr>
      <t>建设性质</t>
    </r>
  </si>
  <si>
    <r>
      <rPr>
        <sz val="48"/>
        <rFont val="方正黑体_GBK"/>
        <family val="4"/>
        <charset val="134"/>
      </rPr>
      <t>投资性质</t>
    </r>
  </si>
  <si>
    <r>
      <rPr>
        <sz val="48"/>
        <rFont val="方正黑体_GBK"/>
        <family val="4"/>
        <charset val="134"/>
      </rPr>
      <t>建设内容及规模</t>
    </r>
  </si>
  <si>
    <r>
      <rPr>
        <sz val="48"/>
        <rFont val="方正黑体_GBK"/>
        <family val="4"/>
        <charset val="134"/>
      </rPr>
      <t>建设年限</t>
    </r>
  </si>
  <si>
    <r>
      <rPr>
        <sz val="48"/>
        <rFont val="方正黑体_GBK"/>
        <family val="4"/>
        <charset val="134"/>
      </rPr>
      <t>总投资</t>
    </r>
  </si>
  <si>
    <r>
      <rPr>
        <sz val="48"/>
        <rFont val="Times New Roman"/>
        <family val="1"/>
      </rPr>
      <t>2025</t>
    </r>
    <r>
      <rPr>
        <sz val="48"/>
        <rFont val="方正黑体_GBK"/>
        <family val="4"/>
        <charset val="134"/>
      </rPr>
      <t>年</t>
    </r>
    <r>
      <rPr>
        <sz val="48"/>
        <rFont val="Times New Roman"/>
        <family val="1"/>
      </rPr>
      <t xml:space="preserve">
</t>
    </r>
    <r>
      <rPr>
        <sz val="48"/>
        <rFont val="方正黑体_GBK"/>
        <family val="4"/>
        <charset val="134"/>
      </rPr>
      <t>计划投资</t>
    </r>
  </si>
  <si>
    <r>
      <rPr>
        <sz val="48"/>
        <rFont val="Times New Roman"/>
        <family val="1"/>
      </rPr>
      <t>2025</t>
    </r>
    <r>
      <rPr>
        <sz val="48"/>
        <rFont val="方正黑体_GBK"/>
        <family val="4"/>
        <charset val="134"/>
      </rPr>
      <t>年工作目标</t>
    </r>
  </si>
  <si>
    <r>
      <rPr>
        <sz val="48"/>
        <rFont val="方正黑体_GBK"/>
        <family val="4"/>
        <charset val="134"/>
      </rPr>
      <t>项目前期工作计划</t>
    </r>
  </si>
  <si>
    <r>
      <rPr>
        <sz val="48"/>
        <rFont val="方正黑体_GBK"/>
        <family val="4"/>
        <charset val="134"/>
      </rPr>
      <t>备注</t>
    </r>
  </si>
  <si>
    <r>
      <rPr>
        <sz val="48"/>
        <rFont val="方正黑体_GBK"/>
        <family val="4"/>
        <charset val="134"/>
      </rPr>
      <t>项目策划</t>
    </r>
  </si>
  <si>
    <r>
      <rPr>
        <sz val="48"/>
        <rFont val="方正黑体_GBK"/>
        <family val="4"/>
        <charset val="134"/>
      </rPr>
      <t>项目建议书编制</t>
    </r>
  </si>
  <si>
    <r>
      <rPr>
        <sz val="48"/>
        <rFont val="方正黑体_GBK"/>
        <family val="4"/>
        <charset val="134"/>
      </rPr>
      <t>立项批复</t>
    </r>
  </si>
  <si>
    <r>
      <rPr>
        <sz val="48"/>
        <rFont val="方正黑体_GBK"/>
        <family val="4"/>
        <charset val="134"/>
      </rPr>
      <t>建设方案</t>
    </r>
    <r>
      <rPr>
        <sz val="48"/>
        <rFont val="Times New Roman"/>
        <family val="1"/>
      </rPr>
      <t xml:space="preserve">
</t>
    </r>
    <r>
      <rPr>
        <sz val="48"/>
        <rFont val="方正黑体_GBK"/>
        <family val="4"/>
        <charset val="134"/>
      </rPr>
      <t>审查</t>
    </r>
  </si>
  <si>
    <r>
      <rPr>
        <sz val="48"/>
        <rFont val="方正黑体_GBK"/>
        <family val="4"/>
        <charset val="134"/>
      </rPr>
      <t>地质勘察及设计</t>
    </r>
  </si>
  <si>
    <r>
      <rPr>
        <sz val="48"/>
        <rFont val="方正黑体_GBK"/>
        <family val="4"/>
        <charset val="134"/>
      </rPr>
      <t>用地红线图</t>
    </r>
  </si>
  <si>
    <r>
      <rPr>
        <sz val="48"/>
        <rFont val="方正黑体_GBK"/>
        <family val="4"/>
        <charset val="134"/>
      </rPr>
      <t>建设选址</t>
    </r>
  </si>
  <si>
    <r>
      <rPr>
        <sz val="48"/>
        <rFont val="方正黑体_GBK"/>
        <family val="4"/>
        <charset val="134"/>
      </rPr>
      <t>用地预审和选址意见书</t>
    </r>
  </si>
  <si>
    <r>
      <rPr>
        <sz val="48"/>
        <rFont val="方正黑体_GBK"/>
        <family val="4"/>
        <charset val="134"/>
      </rPr>
      <t>地灾评估</t>
    </r>
    <r>
      <rPr>
        <sz val="48"/>
        <rFont val="Times New Roman"/>
        <family val="1"/>
      </rPr>
      <t xml:space="preserve">
</t>
    </r>
    <r>
      <rPr>
        <sz val="48"/>
        <rFont val="方正黑体_GBK"/>
        <family val="4"/>
        <charset val="134"/>
      </rPr>
      <t>（安全评估）</t>
    </r>
  </si>
  <si>
    <r>
      <rPr>
        <sz val="48"/>
        <rFont val="方正黑体_GBK"/>
        <family val="4"/>
        <charset val="134"/>
      </rPr>
      <t>涉河及行洪论证方案</t>
    </r>
  </si>
  <si>
    <r>
      <rPr>
        <sz val="48"/>
        <rFont val="方正黑体_GBK"/>
        <family val="4"/>
        <charset val="134"/>
      </rPr>
      <t>可研批复备案核准</t>
    </r>
  </si>
  <si>
    <r>
      <rPr>
        <sz val="48"/>
        <rFont val="方正黑体_GBK"/>
        <family val="4"/>
        <charset val="134"/>
      </rPr>
      <t>初设批复</t>
    </r>
  </si>
  <si>
    <r>
      <rPr>
        <sz val="48"/>
        <rFont val="方正黑体_GBK"/>
        <family val="4"/>
        <charset val="134"/>
      </rPr>
      <t>概算批复</t>
    </r>
  </si>
  <si>
    <r>
      <rPr>
        <sz val="48"/>
        <rFont val="方正黑体_GBK"/>
        <family val="4"/>
        <charset val="134"/>
      </rPr>
      <t>施工图设计</t>
    </r>
  </si>
  <si>
    <r>
      <rPr>
        <sz val="48"/>
        <rFont val="方正黑体_GBK"/>
        <family val="4"/>
        <charset val="134"/>
      </rPr>
      <t>预算编制</t>
    </r>
  </si>
  <si>
    <r>
      <rPr>
        <sz val="48"/>
        <rFont val="方正黑体_GBK"/>
        <family val="4"/>
        <charset val="134"/>
      </rPr>
      <t>招标</t>
    </r>
  </si>
  <si>
    <r>
      <rPr>
        <sz val="48"/>
        <rFont val="方正黑体_GBK"/>
        <family val="4"/>
        <charset val="134"/>
      </rPr>
      <t>开工</t>
    </r>
  </si>
  <si>
    <t>重大前期项目92个，总投资494亿元。其中，政府投资项目54个，总投资102.4亿元；社会投资项目38个，总投资391.6亿元。</t>
  </si>
  <si>
    <t>一、县发展改革委（10个）</t>
  </si>
  <si>
    <r>
      <rPr>
        <sz val="36"/>
        <rFont val="方正仿宋_GBK"/>
        <family val="4"/>
        <charset val="134"/>
      </rPr>
      <t>储煤基地二期及煤炭交易市场</t>
    </r>
  </si>
  <si>
    <r>
      <rPr>
        <sz val="36"/>
        <rFont val="方正仿宋_GBK"/>
        <family val="4"/>
        <charset val="134"/>
      </rPr>
      <t>国家石油储备中心</t>
    </r>
  </si>
  <si>
    <r>
      <rPr>
        <sz val="36"/>
        <rFont val="方正仿宋_GBK"/>
        <family val="4"/>
        <charset val="134"/>
      </rPr>
      <t>县发展改革委</t>
    </r>
  </si>
  <si>
    <r>
      <rPr>
        <sz val="36"/>
        <rFont val="方正仿宋_GBK"/>
        <family val="4"/>
        <charset val="134"/>
      </rPr>
      <t>谢文涛</t>
    </r>
  </si>
  <si>
    <r>
      <rPr>
        <sz val="36"/>
        <rFont val="方正仿宋_GBK"/>
        <family val="4"/>
        <charset val="134"/>
      </rPr>
      <t>康乐镇</t>
    </r>
  </si>
  <si>
    <r>
      <rPr>
        <sz val="36"/>
        <rFont val="方正仿宋_GBK"/>
        <family val="4"/>
        <charset val="134"/>
      </rPr>
      <t>重大前期</t>
    </r>
  </si>
  <si>
    <r>
      <rPr>
        <sz val="36"/>
        <rFont val="方正仿宋_GBK"/>
        <family val="4"/>
        <charset val="134"/>
      </rPr>
      <t>社会</t>
    </r>
  </si>
  <si>
    <r>
      <rPr>
        <sz val="36"/>
        <rFont val="方正仿宋_GBK"/>
        <family val="4"/>
        <charset val="134"/>
      </rPr>
      <t>拟定储备规模</t>
    </r>
    <r>
      <rPr>
        <sz val="36"/>
        <rFont val="Times New Roman"/>
        <family val="1"/>
      </rPr>
      <t>0.60Mt</t>
    </r>
    <r>
      <rPr>
        <sz val="36"/>
        <rFont val="方正仿宋_GBK"/>
        <family val="4"/>
        <charset val="134"/>
      </rPr>
      <t>，配套建设一个煤炭交易中心。</t>
    </r>
  </si>
  <si>
    <t>2026-2027</t>
  </si>
  <si>
    <r>
      <rPr>
        <sz val="36"/>
        <rFont val="方正仿宋_GBK"/>
        <family val="4"/>
        <charset val="134"/>
      </rPr>
      <t>完成部分前期工作。</t>
    </r>
  </si>
  <si>
    <r>
      <rPr>
        <sz val="36"/>
        <rFont val="方正仿宋_GBK"/>
        <family val="4"/>
        <charset val="134"/>
      </rPr>
      <t>重庆市奉节县草堂毛坪风电场项目</t>
    </r>
  </si>
  <si>
    <r>
      <rPr>
        <sz val="36"/>
        <rFont val="方正仿宋_GBK"/>
        <family val="4"/>
        <charset val="134"/>
      </rPr>
      <t>重庆卓雄电力工程有限公司</t>
    </r>
  </si>
  <si>
    <r>
      <rPr>
        <sz val="36"/>
        <rFont val="方正仿宋_GBK"/>
        <family val="4"/>
        <charset val="134"/>
      </rPr>
      <t>岩湾乡</t>
    </r>
    <r>
      <rPr>
        <sz val="36"/>
        <rFont val="Times New Roman"/>
        <family val="1"/>
      </rPr>
      <t xml:space="preserve">
</t>
    </r>
    <r>
      <rPr>
        <sz val="36"/>
        <rFont val="方正仿宋_GBK"/>
        <family val="4"/>
        <charset val="134"/>
      </rPr>
      <t>汾河镇</t>
    </r>
    <r>
      <rPr>
        <sz val="36"/>
        <rFont val="Times New Roman"/>
        <family val="1"/>
      </rPr>
      <t xml:space="preserve">
</t>
    </r>
    <r>
      <rPr>
        <sz val="36"/>
        <rFont val="方正仿宋_GBK"/>
        <family val="4"/>
        <charset val="134"/>
      </rPr>
      <t>草堂镇</t>
    </r>
  </si>
  <si>
    <r>
      <rPr>
        <sz val="36"/>
        <rFont val="方正仿宋_GBK"/>
        <family val="4"/>
        <charset val="134"/>
      </rPr>
      <t>拟规划总装机规模约</t>
    </r>
    <r>
      <rPr>
        <sz val="36"/>
        <rFont val="Times New Roman"/>
        <family val="1"/>
      </rPr>
      <t xml:space="preserve"> 13.65 </t>
    </r>
    <r>
      <rPr>
        <sz val="36"/>
        <rFont val="方正仿宋_GBK"/>
        <family val="4"/>
        <charset val="134"/>
      </rPr>
      <t>万千瓦的风力发电机组（以实际核准备案容量为准）。</t>
    </r>
  </si>
  <si>
    <r>
      <rPr>
        <sz val="36"/>
        <rFont val="方正仿宋_GBK"/>
        <family val="4"/>
        <charset val="134"/>
      </rPr>
      <t>豁免</t>
    </r>
  </si>
  <si>
    <r>
      <rPr>
        <sz val="36"/>
        <rFont val="方正仿宋_GBK"/>
        <family val="4"/>
        <charset val="134"/>
      </rPr>
      <t>中电建奉节白帝</t>
    </r>
    <r>
      <rPr>
        <sz val="36"/>
        <rFont val="Times New Roman"/>
        <family val="1"/>
      </rPr>
      <t>100MW</t>
    </r>
    <r>
      <rPr>
        <sz val="36"/>
        <rFont val="方正仿宋_GBK"/>
        <family val="4"/>
        <charset val="134"/>
      </rPr>
      <t>复合光伏发电项目</t>
    </r>
  </si>
  <si>
    <r>
      <rPr>
        <sz val="36"/>
        <rFont val="方正仿宋_GBK"/>
        <family val="4"/>
        <charset val="134"/>
      </rPr>
      <t>中电建新能源集团股份有限公司西南分公司</t>
    </r>
  </si>
  <si>
    <r>
      <rPr>
        <sz val="36"/>
        <rFont val="方正仿宋_GBK"/>
        <family val="4"/>
        <charset val="134"/>
      </rPr>
      <t>白帝镇</t>
    </r>
  </si>
  <si>
    <r>
      <rPr>
        <sz val="36"/>
        <rFont val="方正仿宋_GBK"/>
        <family val="4"/>
        <charset val="134"/>
      </rPr>
      <t>集中式光伏发电组件、升压站、送出线路，容量</t>
    </r>
    <r>
      <rPr>
        <sz val="36"/>
        <rFont val="Times New Roman"/>
        <family val="1"/>
      </rPr>
      <t>100MW</t>
    </r>
    <r>
      <rPr>
        <sz val="36"/>
        <rFont val="方正仿宋_GBK"/>
        <family val="4"/>
        <charset val="134"/>
      </rPr>
      <t>。</t>
    </r>
  </si>
  <si>
    <r>
      <rPr>
        <sz val="36"/>
        <rFont val="方正仿宋_GBK"/>
        <family val="4"/>
        <charset val="134"/>
      </rPr>
      <t>国家电投云雾</t>
    </r>
    <r>
      <rPr>
        <sz val="36"/>
        <rFont val="Times New Roman"/>
        <family val="1"/>
      </rPr>
      <t>50MW</t>
    </r>
    <r>
      <rPr>
        <sz val="36"/>
        <rFont val="方正仿宋_GBK"/>
        <family val="4"/>
        <charset val="134"/>
      </rPr>
      <t>分散式风电项目</t>
    </r>
  </si>
  <si>
    <r>
      <rPr>
        <sz val="36"/>
        <rFont val="方正仿宋_GBK"/>
        <family val="4"/>
        <charset val="134"/>
      </rPr>
      <t>国家电投集团湖北电力有限公司</t>
    </r>
  </si>
  <si>
    <r>
      <rPr>
        <sz val="36"/>
        <rFont val="方正仿宋_GBK"/>
        <family val="4"/>
        <charset val="134"/>
      </rPr>
      <t>云雾土家族乡</t>
    </r>
  </si>
  <si>
    <r>
      <rPr>
        <sz val="36"/>
        <rFont val="方正仿宋_GBK"/>
        <family val="4"/>
        <charset val="134"/>
      </rPr>
      <t>拟安装</t>
    </r>
    <r>
      <rPr>
        <sz val="36"/>
        <rFont val="Times New Roman"/>
        <family val="1"/>
      </rPr>
      <t>8</t>
    </r>
    <r>
      <rPr>
        <sz val="36"/>
        <rFont val="方正仿宋_GBK"/>
        <family val="4"/>
        <charset val="134"/>
      </rPr>
      <t>台轮毂高度</t>
    </r>
    <r>
      <rPr>
        <sz val="36"/>
        <rFont val="Times New Roman"/>
        <family val="1"/>
      </rPr>
      <t>140</t>
    </r>
    <r>
      <rPr>
        <sz val="36"/>
        <rFont val="方正仿宋_GBK"/>
        <family val="4"/>
        <charset val="134"/>
      </rPr>
      <t>米、单机容量</t>
    </r>
    <r>
      <rPr>
        <sz val="36"/>
        <rFont val="Times New Roman"/>
        <family val="1"/>
      </rPr>
      <t>6.25MW</t>
    </r>
    <r>
      <rPr>
        <sz val="36"/>
        <rFont val="方正仿宋_GBK"/>
        <family val="4"/>
        <charset val="134"/>
      </rPr>
      <t>的风力发电机组，新建一座</t>
    </r>
    <r>
      <rPr>
        <sz val="36"/>
        <rFont val="Times New Roman"/>
        <family val="1"/>
      </rPr>
      <t>35kV</t>
    </r>
    <r>
      <rPr>
        <sz val="36"/>
        <rFont val="方正仿宋_GBK"/>
        <family val="4"/>
        <charset val="134"/>
      </rPr>
      <t>升压站。</t>
    </r>
  </si>
  <si>
    <r>
      <rPr>
        <sz val="36"/>
        <rFont val="方正仿宋_GBK"/>
        <family val="4"/>
        <charset val="134"/>
      </rPr>
      <t>国家电投龙桥</t>
    </r>
    <r>
      <rPr>
        <sz val="36"/>
        <rFont val="Times New Roman"/>
        <family val="1"/>
      </rPr>
      <t>50MW</t>
    </r>
    <r>
      <rPr>
        <sz val="36"/>
        <rFont val="方正仿宋_GBK"/>
        <family val="4"/>
        <charset val="134"/>
      </rPr>
      <t>分散式风电项目</t>
    </r>
  </si>
  <si>
    <r>
      <rPr>
        <sz val="36"/>
        <rFont val="方正仿宋_GBK"/>
        <family val="4"/>
        <charset val="134"/>
      </rPr>
      <t>龙桥土家族乡</t>
    </r>
  </si>
  <si>
    <r>
      <rPr>
        <sz val="36"/>
        <rFont val="方正仿宋_GBK"/>
        <family val="4"/>
        <charset val="134"/>
      </rPr>
      <t>奉节新民永乐光伏发电项目（二期）</t>
    </r>
  </si>
  <si>
    <r>
      <rPr>
        <sz val="36"/>
        <rFont val="方正仿宋_GBK"/>
        <family val="4"/>
        <charset val="134"/>
      </rPr>
      <t>重庆绿动智慧能源有限公司</t>
    </r>
  </si>
  <si>
    <r>
      <rPr>
        <sz val="36"/>
        <rFont val="方正仿宋_GBK"/>
        <family val="4"/>
        <charset val="134"/>
      </rPr>
      <t>新民镇</t>
    </r>
    <r>
      <rPr>
        <sz val="36"/>
        <rFont val="Times New Roman"/>
        <family val="1"/>
      </rPr>
      <t xml:space="preserve">
</t>
    </r>
    <r>
      <rPr>
        <sz val="36"/>
        <rFont val="方正仿宋_GBK"/>
        <family val="4"/>
        <charset val="134"/>
      </rPr>
      <t>永乐镇</t>
    </r>
  </si>
  <si>
    <r>
      <rPr>
        <sz val="36"/>
        <rFont val="方正仿宋_GBK"/>
        <family val="4"/>
        <charset val="134"/>
      </rPr>
      <t>建设</t>
    </r>
    <r>
      <rPr>
        <sz val="36"/>
        <rFont val="Times New Roman"/>
        <family val="1"/>
      </rPr>
      <t>5</t>
    </r>
    <r>
      <rPr>
        <sz val="36"/>
        <rFont val="方正仿宋_GBK"/>
        <family val="4"/>
        <charset val="134"/>
      </rPr>
      <t>万千瓦集中式光伏发电及配套设施。</t>
    </r>
  </si>
  <si>
    <r>
      <rPr>
        <sz val="36"/>
        <rFont val="方正仿宋_GBK"/>
        <family val="4"/>
        <charset val="134"/>
      </rPr>
      <t>奉节朱衣风电场项目</t>
    </r>
  </si>
  <si>
    <r>
      <rPr>
        <sz val="36"/>
        <rFont val="方正仿宋_GBK"/>
        <family val="4"/>
        <charset val="134"/>
      </rPr>
      <t>新加坡阿朗斯投资集团</t>
    </r>
  </si>
  <si>
    <r>
      <rPr>
        <sz val="36"/>
        <rFont val="方正仿宋_GBK"/>
        <family val="4"/>
        <charset val="134"/>
      </rPr>
      <t>朱衣镇</t>
    </r>
    <r>
      <rPr>
        <sz val="36"/>
        <rFont val="Times New Roman"/>
        <family val="1"/>
      </rPr>
      <t xml:space="preserve">
</t>
    </r>
    <r>
      <rPr>
        <sz val="36"/>
        <rFont val="方正仿宋_GBK"/>
        <family val="4"/>
        <charset val="134"/>
      </rPr>
      <t>公平镇</t>
    </r>
  </si>
  <si>
    <r>
      <rPr>
        <sz val="36"/>
        <rFont val="方正仿宋_GBK"/>
        <family val="4"/>
        <charset val="134"/>
      </rPr>
      <t>拟建单机容量</t>
    </r>
    <r>
      <rPr>
        <sz val="36"/>
        <rFont val="Times New Roman"/>
        <family val="1"/>
      </rPr>
      <t>5.0mw</t>
    </r>
    <r>
      <rPr>
        <sz val="36"/>
        <rFont val="方正仿宋_GBK"/>
        <family val="4"/>
        <charset val="134"/>
      </rPr>
      <t>风力发电机组</t>
    </r>
    <r>
      <rPr>
        <sz val="36"/>
        <rFont val="Times New Roman"/>
        <family val="1"/>
      </rPr>
      <t>10</t>
    </r>
    <r>
      <rPr>
        <sz val="36"/>
        <rFont val="方正仿宋_GBK"/>
        <family val="4"/>
        <charset val="134"/>
      </rPr>
      <t>台，项目总装机容量</t>
    </r>
    <r>
      <rPr>
        <sz val="36"/>
        <rFont val="Times New Roman"/>
        <family val="1"/>
      </rPr>
      <t>5</t>
    </r>
    <r>
      <rPr>
        <sz val="36"/>
        <rFont val="方正仿宋_GBK"/>
        <family val="4"/>
        <charset val="134"/>
      </rPr>
      <t>万千瓦。</t>
    </r>
  </si>
  <si>
    <r>
      <rPr>
        <sz val="36"/>
        <rFont val="方正仿宋_GBK"/>
        <family val="4"/>
        <charset val="134"/>
      </rPr>
      <t>奉节青莲风电场项目</t>
    </r>
  </si>
  <si>
    <r>
      <rPr>
        <sz val="36"/>
        <rFont val="方正仿宋_GBK"/>
        <family val="4"/>
        <charset val="134"/>
      </rPr>
      <t>奉节县三海扶摇新能源有限公司</t>
    </r>
  </si>
  <si>
    <r>
      <rPr>
        <sz val="36"/>
        <rFont val="方正仿宋_GBK"/>
        <family val="4"/>
        <charset val="134"/>
      </rPr>
      <t>平安乡</t>
    </r>
    <r>
      <rPr>
        <sz val="36"/>
        <rFont val="Times New Roman"/>
        <family val="1"/>
      </rPr>
      <t xml:space="preserve">
</t>
    </r>
    <r>
      <rPr>
        <sz val="36"/>
        <rFont val="方正仿宋_GBK"/>
        <family val="4"/>
        <charset val="134"/>
      </rPr>
      <t>竹园镇</t>
    </r>
    <r>
      <rPr>
        <sz val="36"/>
        <rFont val="Times New Roman"/>
        <family val="1"/>
      </rPr>
      <t xml:space="preserve">
</t>
    </r>
    <r>
      <rPr>
        <sz val="36"/>
        <rFont val="方正仿宋_GBK"/>
        <family val="4"/>
        <charset val="134"/>
      </rPr>
      <t>青莲镇</t>
    </r>
  </si>
  <si>
    <r>
      <rPr>
        <sz val="36"/>
        <rFont val="方正仿宋_GBK"/>
        <family val="4"/>
        <charset val="134"/>
      </rPr>
      <t>拟建设总装机规模约</t>
    </r>
    <r>
      <rPr>
        <sz val="36"/>
        <rFont val="Times New Roman"/>
        <family val="1"/>
      </rPr>
      <t>8</t>
    </r>
    <r>
      <rPr>
        <sz val="36"/>
        <rFont val="方正仿宋_GBK"/>
        <family val="4"/>
        <charset val="134"/>
      </rPr>
      <t>万千瓦的集中式风电项目。</t>
    </r>
  </si>
  <si>
    <r>
      <rPr>
        <sz val="36"/>
        <rFont val="方正仿宋_GBK"/>
        <family val="4"/>
        <charset val="134"/>
      </rPr>
      <t>抽水蓄能二期</t>
    </r>
  </si>
  <si>
    <r>
      <rPr>
        <sz val="36"/>
        <rFont val="方正仿宋_GBK"/>
        <family val="4"/>
        <charset val="134"/>
      </rPr>
      <t>奉节菜籽坝抽蓄清洁能源有限公司</t>
    </r>
  </si>
  <si>
    <r>
      <rPr>
        <sz val="36"/>
        <rFont val="方正仿宋_GBK"/>
        <family val="4"/>
        <charset val="134"/>
      </rPr>
      <t>装机</t>
    </r>
    <r>
      <rPr>
        <sz val="36"/>
        <rFont val="Times New Roman"/>
        <family val="1"/>
      </rPr>
      <t>120</t>
    </r>
    <r>
      <rPr>
        <sz val="36"/>
        <rFont val="方正仿宋_GBK"/>
        <family val="4"/>
        <charset val="134"/>
      </rPr>
      <t>万千瓦的抽水蓄能电站</t>
    </r>
    <r>
      <rPr>
        <sz val="36"/>
        <rFont val="Times New Roman"/>
        <family val="1"/>
      </rPr>
      <t>1</t>
    </r>
    <r>
      <rPr>
        <sz val="36"/>
        <rFont val="方正仿宋_GBK"/>
        <family val="4"/>
        <charset val="134"/>
      </rPr>
      <t>座。</t>
    </r>
  </si>
  <si>
    <t>2029-2036</t>
  </si>
  <si>
    <r>
      <rPr>
        <sz val="36"/>
        <rFont val="方正仿宋_GBK"/>
        <family val="4"/>
        <charset val="134"/>
      </rPr>
      <t>论证规划。</t>
    </r>
  </si>
  <si>
    <r>
      <rPr>
        <sz val="36"/>
        <rFont val="方正仿宋_GBK"/>
        <family val="4"/>
        <charset val="134"/>
      </rPr>
      <t>论证规划</t>
    </r>
  </si>
  <si>
    <r>
      <rPr>
        <sz val="36"/>
        <rFont val="方正仿宋_GBK"/>
        <family val="4"/>
        <charset val="134"/>
      </rPr>
      <t>奉节县非居民区屋顶光伏建设项目（一期）</t>
    </r>
  </si>
  <si>
    <r>
      <rPr>
        <sz val="36"/>
        <rFont val="方正仿宋_GBK"/>
        <family val="4"/>
        <charset val="134"/>
      </rPr>
      <t>县城市运营公司</t>
    </r>
  </si>
  <si>
    <r>
      <rPr>
        <sz val="36"/>
        <rFont val="方正仿宋_GBK"/>
        <family val="4"/>
        <charset val="134"/>
      </rPr>
      <t>相关乡镇</t>
    </r>
  </si>
  <si>
    <r>
      <rPr>
        <sz val="36"/>
        <rFont val="方正仿宋_GBK"/>
        <family val="4"/>
        <charset val="134"/>
      </rPr>
      <t>拟在县域内建成</t>
    </r>
    <r>
      <rPr>
        <sz val="36"/>
        <rFont val="Times New Roman"/>
        <family val="1"/>
      </rPr>
      <t>50</t>
    </r>
    <r>
      <rPr>
        <sz val="36"/>
        <rFont val="方正仿宋_GBK"/>
        <family val="4"/>
        <charset val="134"/>
      </rPr>
      <t>兆瓦屋顶光伏发电设施设备及配套设施。</t>
    </r>
  </si>
  <si>
    <t>2026-2028</t>
  </si>
  <si>
    <r>
      <rPr>
        <sz val="36"/>
        <rFont val="方正仿宋_GBK"/>
        <family val="4"/>
        <charset val="134"/>
      </rPr>
      <t>不涉及</t>
    </r>
  </si>
  <si>
    <t>二、县卫生健康委（11个）</t>
  </si>
  <si>
    <r>
      <rPr>
        <sz val="36"/>
        <rFont val="方正仿宋_GBK"/>
        <family val="4"/>
        <charset val="134"/>
      </rPr>
      <t>奉节县第二人民医院建设工程（奉节县兴隆镇中心卫生院）</t>
    </r>
  </si>
  <si>
    <r>
      <rPr>
        <sz val="36"/>
        <rFont val="方正仿宋_GBK"/>
        <family val="4"/>
        <charset val="134"/>
      </rPr>
      <t>县第二人民医院</t>
    </r>
  </si>
  <si>
    <r>
      <rPr>
        <sz val="36"/>
        <rFont val="方正仿宋_GBK"/>
        <family val="4"/>
        <charset val="134"/>
      </rPr>
      <t>县卫生健康委</t>
    </r>
  </si>
  <si>
    <r>
      <rPr>
        <sz val="36"/>
        <rFont val="方正仿宋_GBK"/>
        <family val="4"/>
        <charset val="134"/>
      </rPr>
      <t>杨锦江</t>
    </r>
  </si>
  <si>
    <r>
      <rPr>
        <sz val="36"/>
        <rFont val="方正仿宋_GBK"/>
        <family val="4"/>
        <charset val="134"/>
      </rPr>
      <t>兴隆镇</t>
    </r>
  </si>
  <si>
    <r>
      <rPr>
        <sz val="36"/>
        <rFont val="方正仿宋_GBK"/>
        <family val="4"/>
        <charset val="134"/>
      </rPr>
      <t>政府</t>
    </r>
  </si>
  <si>
    <r>
      <rPr>
        <sz val="36"/>
        <rFont val="方正仿宋_GBK"/>
        <family val="4"/>
        <charset val="134"/>
      </rPr>
      <t>建设门诊、住院部及附属配套设施</t>
    </r>
    <r>
      <rPr>
        <sz val="36"/>
        <rFont val="Times New Roman"/>
        <family val="1"/>
      </rPr>
      <t>25000</t>
    </r>
    <r>
      <rPr>
        <sz val="36"/>
        <rFont val="方正仿宋_GBK"/>
        <family val="4"/>
        <charset val="134"/>
      </rPr>
      <t>㎡。</t>
    </r>
  </si>
  <si>
    <r>
      <rPr>
        <sz val="36"/>
        <rFont val="方正仿宋_GBK"/>
        <family val="4"/>
        <charset val="134"/>
      </rPr>
      <t>完成施工图设计工作。</t>
    </r>
  </si>
  <si>
    <r>
      <rPr>
        <sz val="36"/>
        <rFont val="方正仿宋_GBK"/>
        <family val="4"/>
        <charset val="134"/>
      </rPr>
      <t>奉节县疾控中心迁建工程</t>
    </r>
  </si>
  <si>
    <r>
      <rPr>
        <sz val="36"/>
        <rFont val="方正仿宋_GBK"/>
        <family val="4"/>
        <charset val="134"/>
      </rPr>
      <t>县疾控中心</t>
    </r>
  </si>
  <si>
    <r>
      <rPr>
        <sz val="36"/>
        <rFont val="方正仿宋_GBK"/>
        <family val="4"/>
        <charset val="134"/>
      </rPr>
      <t>夔州街道</t>
    </r>
  </si>
  <si>
    <r>
      <rPr>
        <sz val="36"/>
        <rFont val="方正仿宋_GBK"/>
        <family val="4"/>
        <charset val="134"/>
      </rPr>
      <t>建设业务用房</t>
    </r>
    <r>
      <rPr>
        <sz val="36"/>
        <rFont val="Times New Roman"/>
        <family val="1"/>
      </rPr>
      <t>18000</t>
    </r>
    <r>
      <rPr>
        <sz val="36"/>
        <rFont val="方正仿宋_GBK"/>
        <family val="4"/>
        <charset val="134"/>
      </rPr>
      <t>㎡，建设应急指挥、生物安全实验室、疫苗冷链等管理系统及附属设备设施。</t>
    </r>
  </si>
  <si>
    <r>
      <rPr>
        <sz val="36"/>
        <rFont val="方正仿宋_GBK"/>
        <family val="4"/>
        <charset val="134"/>
      </rPr>
      <t>奉节县中医院感染性疾病科建设项目</t>
    </r>
  </si>
  <si>
    <r>
      <rPr>
        <sz val="36"/>
        <rFont val="方正仿宋_GBK"/>
        <family val="4"/>
        <charset val="134"/>
      </rPr>
      <t>县中医院</t>
    </r>
  </si>
  <si>
    <r>
      <rPr>
        <sz val="36"/>
        <rFont val="方正仿宋_GBK"/>
        <family val="4"/>
        <charset val="134"/>
      </rPr>
      <t>建筑面积</t>
    </r>
    <r>
      <rPr>
        <sz val="36"/>
        <rFont val="Times New Roman"/>
        <family val="1"/>
      </rPr>
      <t>4045</t>
    </r>
    <r>
      <rPr>
        <sz val="36"/>
        <rFont val="方正仿宋_GBK"/>
        <family val="4"/>
        <charset val="134"/>
      </rPr>
      <t>㎡，医疗设备采购等相关配套工程。</t>
    </r>
  </si>
  <si>
    <r>
      <rPr>
        <sz val="36"/>
        <rFont val="方正仿宋_GBK"/>
        <family val="4"/>
        <charset val="134"/>
      </rPr>
      <t>奉节县妇女儿童医院建设工程</t>
    </r>
  </si>
  <si>
    <r>
      <rPr>
        <sz val="36"/>
        <rFont val="方正仿宋_GBK"/>
        <family val="4"/>
        <charset val="134"/>
      </rPr>
      <t>县妇女儿童医院</t>
    </r>
  </si>
  <si>
    <r>
      <rPr>
        <sz val="36"/>
        <rFont val="方正仿宋_GBK"/>
        <family val="4"/>
        <charset val="134"/>
      </rPr>
      <t>一期拟建设住院综合大楼</t>
    </r>
    <r>
      <rPr>
        <sz val="36"/>
        <rFont val="Times New Roman"/>
        <family val="1"/>
      </rPr>
      <t>1</t>
    </r>
    <r>
      <rPr>
        <sz val="36"/>
        <rFont val="方正仿宋_GBK"/>
        <family val="4"/>
        <charset val="134"/>
      </rPr>
      <t>栋</t>
    </r>
    <r>
      <rPr>
        <sz val="36"/>
        <rFont val="Times New Roman"/>
        <family val="1"/>
      </rPr>
      <t>26412</t>
    </r>
    <r>
      <rPr>
        <sz val="36"/>
        <rFont val="方正仿宋_GBK"/>
        <family val="4"/>
        <charset val="134"/>
      </rPr>
      <t>㎡，设置标准床位</t>
    </r>
    <r>
      <rPr>
        <sz val="36"/>
        <rFont val="Times New Roman"/>
        <family val="1"/>
      </rPr>
      <t>200</t>
    </r>
    <r>
      <rPr>
        <sz val="36"/>
        <rFont val="方正仿宋_GBK"/>
        <family val="4"/>
        <charset val="134"/>
      </rPr>
      <t>张，地下停车位</t>
    </r>
    <r>
      <rPr>
        <sz val="36"/>
        <rFont val="Times New Roman"/>
        <family val="1"/>
      </rPr>
      <t>145</t>
    </r>
    <r>
      <rPr>
        <sz val="36"/>
        <rFont val="方正仿宋_GBK"/>
        <family val="4"/>
        <charset val="134"/>
      </rPr>
      <t>个。</t>
    </r>
  </si>
  <si>
    <t>2026-2029</t>
  </si>
  <si>
    <r>
      <rPr>
        <sz val="36"/>
        <rFont val="方正仿宋_GBK"/>
        <family val="4"/>
        <charset val="134"/>
      </rPr>
      <t>完成可研报告。</t>
    </r>
  </si>
  <si>
    <r>
      <rPr>
        <sz val="36"/>
        <rFont val="方正仿宋_GBK"/>
        <family val="4"/>
        <charset val="134"/>
      </rPr>
      <t>奉节县妇幼保健院托育综合服务中心</t>
    </r>
  </si>
  <si>
    <r>
      <rPr>
        <sz val="36"/>
        <rFont val="方正仿宋_GBK"/>
        <family val="4"/>
        <charset val="134"/>
      </rPr>
      <t>县妇幼保健院</t>
    </r>
  </si>
  <si>
    <r>
      <rPr>
        <sz val="36"/>
        <rFont val="方正仿宋_GBK"/>
        <family val="4"/>
        <charset val="134"/>
      </rPr>
      <t>建筑面积</t>
    </r>
    <r>
      <rPr>
        <sz val="36"/>
        <rFont val="Times New Roman"/>
        <family val="1"/>
      </rPr>
      <t>8500</t>
    </r>
    <r>
      <rPr>
        <sz val="36"/>
        <rFont val="方正仿宋_GBK"/>
        <family val="4"/>
        <charset val="134"/>
      </rPr>
      <t>㎡，设置托位</t>
    </r>
    <r>
      <rPr>
        <sz val="36"/>
        <rFont val="Times New Roman"/>
        <family val="1"/>
      </rPr>
      <t>200</t>
    </r>
    <r>
      <rPr>
        <sz val="36"/>
        <rFont val="方正仿宋_GBK"/>
        <family val="4"/>
        <charset val="134"/>
      </rPr>
      <t>个。</t>
    </r>
  </si>
  <si>
    <r>
      <rPr>
        <sz val="36"/>
        <rFont val="方正仿宋_GBK"/>
        <family val="4"/>
        <charset val="134"/>
      </rPr>
      <t>奉节县人民医院医疗技术（科研创新）综合楼</t>
    </r>
  </si>
  <si>
    <r>
      <rPr>
        <sz val="36"/>
        <rFont val="方正仿宋_GBK"/>
        <family val="4"/>
        <charset val="134"/>
      </rPr>
      <t>县人民医院</t>
    </r>
  </si>
  <si>
    <r>
      <rPr>
        <sz val="36"/>
        <rFont val="方正仿宋_GBK"/>
        <family val="4"/>
        <charset val="134"/>
      </rPr>
      <t>鱼复街道</t>
    </r>
  </si>
  <si>
    <r>
      <rPr>
        <sz val="36"/>
        <rFont val="方正仿宋_GBK"/>
        <family val="4"/>
        <charset val="134"/>
      </rPr>
      <t>建筑面积约</t>
    </r>
    <r>
      <rPr>
        <sz val="36"/>
        <rFont val="Times New Roman"/>
        <family val="1"/>
      </rPr>
      <t>17799.42</t>
    </r>
    <r>
      <rPr>
        <sz val="36"/>
        <rFont val="方正仿宋_GBK"/>
        <family val="4"/>
        <charset val="134"/>
      </rPr>
      <t>平方米，建设培训综合楼、病房及停车场。</t>
    </r>
  </si>
  <si>
    <r>
      <rPr>
        <sz val="36"/>
        <rFont val="方正仿宋_GBK"/>
        <family val="4"/>
        <charset val="134"/>
      </rPr>
      <t>奉节县血液应急区域保障能力建设工程</t>
    </r>
  </si>
  <si>
    <r>
      <rPr>
        <sz val="36"/>
        <rFont val="方正仿宋_GBK"/>
        <family val="4"/>
        <charset val="134"/>
      </rPr>
      <t>县中心血站</t>
    </r>
  </si>
  <si>
    <r>
      <rPr>
        <sz val="36"/>
        <rFont val="方正仿宋_GBK"/>
        <family val="4"/>
        <charset val="134"/>
      </rPr>
      <t>改建现有房屋</t>
    </r>
    <r>
      <rPr>
        <sz val="36"/>
        <rFont val="Times New Roman"/>
        <family val="1"/>
      </rPr>
      <t>2577</t>
    </r>
    <r>
      <rPr>
        <sz val="36"/>
        <rFont val="方正仿宋_GBK"/>
        <family val="4"/>
        <charset val="134"/>
      </rPr>
      <t>㎡，新建业务用房</t>
    </r>
    <r>
      <rPr>
        <sz val="36"/>
        <rFont val="Times New Roman"/>
        <family val="1"/>
      </rPr>
      <t>5000</t>
    </r>
    <r>
      <rPr>
        <sz val="36"/>
        <rFont val="方正仿宋_GBK"/>
        <family val="4"/>
        <charset val="134"/>
      </rPr>
      <t>㎡。</t>
    </r>
  </si>
  <si>
    <t>2026-2030</t>
  </si>
  <si>
    <r>
      <rPr>
        <sz val="36"/>
        <rFont val="方正仿宋_GBK"/>
        <family val="4"/>
        <charset val="134"/>
      </rPr>
      <t>完成可研。</t>
    </r>
  </si>
  <si>
    <r>
      <rPr>
        <sz val="36"/>
        <rFont val="方正仿宋_GBK"/>
        <family val="4"/>
        <charset val="134"/>
      </rPr>
      <t>奉节县县域医共体病房改造提升工程</t>
    </r>
  </si>
  <si>
    <r>
      <rPr>
        <sz val="36"/>
        <rFont val="方正仿宋_GBK"/>
        <family val="4"/>
        <charset val="134"/>
      </rPr>
      <t>改造</t>
    </r>
    <r>
      <rPr>
        <sz val="36"/>
        <rFont val="Times New Roman"/>
        <family val="1"/>
      </rPr>
      <t>25</t>
    </r>
    <r>
      <rPr>
        <sz val="36"/>
        <rFont val="方正仿宋_GBK"/>
        <family val="4"/>
        <charset val="134"/>
      </rPr>
      <t>个基层医疗卫生机构病房环境及设备设施，总面积</t>
    </r>
    <r>
      <rPr>
        <sz val="36"/>
        <rFont val="Times New Roman"/>
        <family val="1"/>
      </rPr>
      <t>10869</t>
    </r>
    <r>
      <rPr>
        <sz val="36"/>
        <rFont val="方正仿宋_GBK"/>
        <family val="4"/>
        <charset val="134"/>
      </rPr>
      <t>平方米。</t>
    </r>
  </si>
  <si>
    <r>
      <rPr>
        <sz val="36"/>
        <rFont val="方正仿宋_GBK"/>
        <family val="4"/>
        <charset val="134"/>
      </rPr>
      <t>完成概算。</t>
    </r>
  </si>
  <si>
    <r>
      <rPr>
        <sz val="36"/>
        <rFont val="方正仿宋_GBK"/>
        <family val="4"/>
        <charset val="134"/>
      </rPr>
      <t>县人民医院住院病房改造提升工程</t>
    </r>
  </si>
  <si>
    <r>
      <rPr>
        <sz val="36"/>
        <rFont val="方正仿宋_GBK"/>
        <family val="4"/>
        <charset val="134"/>
      </rPr>
      <t>改造住院病房</t>
    </r>
    <r>
      <rPr>
        <sz val="36"/>
        <rFont val="Times New Roman"/>
        <family val="1"/>
      </rPr>
      <t>1.2.3</t>
    </r>
    <r>
      <rPr>
        <sz val="36"/>
        <rFont val="方正仿宋_GBK"/>
        <family val="4"/>
        <charset val="134"/>
      </rPr>
      <t>号楼配电房、电井电缆、消防管道、中央空调、风机盘管、给排水及病房等。</t>
    </r>
  </si>
  <si>
    <r>
      <rPr>
        <sz val="36"/>
        <rFont val="方正仿宋_GBK"/>
        <family val="4"/>
        <charset val="134"/>
      </rPr>
      <t>县中医院老院区病房改造提升工程</t>
    </r>
  </si>
  <si>
    <r>
      <rPr>
        <sz val="36"/>
        <rFont val="方正仿宋_GBK"/>
        <family val="4"/>
        <charset val="134"/>
      </rPr>
      <t>改造面积</t>
    </r>
    <r>
      <rPr>
        <sz val="36"/>
        <rFont val="Times New Roman"/>
        <family val="1"/>
      </rPr>
      <t>5700</t>
    </r>
    <r>
      <rPr>
        <sz val="36"/>
        <rFont val="方正仿宋_GBK"/>
        <family val="4"/>
        <charset val="134"/>
      </rPr>
      <t>平方米，建设无障碍环境，改造卫生间、强弱电、消防等基础设施系统。</t>
    </r>
  </si>
  <si>
    <r>
      <rPr>
        <sz val="36"/>
        <rFont val="方正仿宋_GBK"/>
        <family val="4"/>
        <charset val="134"/>
      </rPr>
      <t>县精神卫生保健院改造项目</t>
    </r>
  </si>
  <si>
    <r>
      <rPr>
        <sz val="36"/>
        <rFont val="方正仿宋_GBK"/>
        <family val="4"/>
        <charset val="134"/>
      </rPr>
      <t>新民镇</t>
    </r>
  </si>
  <si>
    <r>
      <rPr>
        <sz val="36"/>
        <rFont val="方正仿宋_GBK"/>
        <family val="4"/>
        <charset val="134"/>
      </rPr>
      <t>改造新民镇新民中学业务用房</t>
    </r>
    <r>
      <rPr>
        <sz val="36"/>
        <rFont val="Times New Roman"/>
        <family val="1"/>
      </rPr>
      <t>15000</t>
    </r>
    <r>
      <rPr>
        <sz val="36"/>
        <rFont val="方正仿宋_GBK"/>
        <family val="4"/>
        <charset val="134"/>
      </rPr>
      <t>平方米。</t>
    </r>
  </si>
  <si>
    <t>三、县民政局（1个）</t>
  </si>
  <si>
    <r>
      <rPr>
        <sz val="36"/>
        <rFont val="方正仿宋_GBK"/>
        <family val="4"/>
        <charset val="134"/>
      </rPr>
      <t>奉节县殡仪馆骨灰堂新建工程</t>
    </r>
  </si>
  <si>
    <r>
      <rPr>
        <sz val="36"/>
        <rFont val="方正仿宋_GBK"/>
        <family val="4"/>
        <charset val="134"/>
      </rPr>
      <t>重庆宏安康养旅游有限公司</t>
    </r>
  </si>
  <si>
    <r>
      <rPr>
        <sz val="36"/>
        <rFont val="方正仿宋_GBK"/>
        <family val="4"/>
        <charset val="134"/>
      </rPr>
      <t>县民政局</t>
    </r>
  </si>
  <si>
    <r>
      <rPr>
        <sz val="36"/>
        <rFont val="方正仿宋_GBK"/>
        <family val="4"/>
        <charset val="134"/>
      </rPr>
      <t>刘芳</t>
    </r>
  </si>
  <si>
    <r>
      <rPr>
        <sz val="36"/>
        <rFont val="方正仿宋_GBK"/>
        <family val="4"/>
        <charset val="134"/>
      </rPr>
      <t>夔门街道</t>
    </r>
  </si>
  <si>
    <r>
      <rPr>
        <sz val="36"/>
        <rFont val="方正仿宋_GBK"/>
        <family val="4"/>
        <charset val="134"/>
      </rPr>
      <t>拟拆除危旧房</t>
    </r>
    <r>
      <rPr>
        <sz val="36"/>
        <rFont val="Times New Roman"/>
        <family val="1"/>
      </rPr>
      <t>2028.35</t>
    </r>
    <r>
      <rPr>
        <sz val="36"/>
        <rFont val="方正仿宋_GBK"/>
        <family val="4"/>
        <charset val="134"/>
      </rPr>
      <t>平方米，新建骨灰堂大楼、火化车间、设备用房等。</t>
    </r>
  </si>
  <si>
    <r>
      <rPr>
        <sz val="36"/>
        <rFont val="方正仿宋_GBK"/>
        <family val="4"/>
        <charset val="134"/>
      </rPr>
      <t>完成预算编制。</t>
    </r>
  </si>
  <si>
    <r>
      <rPr>
        <sz val="36"/>
        <color indexed="8"/>
        <rFont val="方正仿宋_GBK"/>
        <family val="4"/>
        <charset val="134"/>
      </rPr>
      <t>已完成</t>
    </r>
  </si>
  <si>
    <r>
      <rPr>
        <sz val="36"/>
        <color indexed="8"/>
        <rFont val="方正仿宋_GBK"/>
        <family val="4"/>
        <charset val="134"/>
      </rPr>
      <t>豁免</t>
    </r>
  </si>
  <si>
    <r>
      <rPr>
        <sz val="48"/>
        <rFont val="方正黑体_GBK"/>
        <family val="4"/>
        <charset val="134"/>
      </rPr>
      <t>四、县规划自然资源局（</t>
    </r>
    <r>
      <rPr>
        <sz val="48"/>
        <rFont val="Times New Roman"/>
        <family val="1"/>
      </rPr>
      <t>3</t>
    </r>
    <r>
      <rPr>
        <sz val="48"/>
        <rFont val="方正黑体_GBK"/>
        <family val="4"/>
        <charset val="134"/>
      </rPr>
      <t>个）</t>
    </r>
  </si>
  <si>
    <r>
      <rPr>
        <sz val="36"/>
        <rFont val="方正仿宋_GBK"/>
        <family val="4"/>
        <charset val="134"/>
      </rPr>
      <t>长江三峡瞿塘峡北岸奉节段地灾综合治理项目</t>
    </r>
  </si>
  <si>
    <r>
      <rPr>
        <sz val="36"/>
        <rFont val="方正仿宋_GBK"/>
        <family val="4"/>
        <charset val="134"/>
      </rPr>
      <t>重庆百盐乡村建设有限公司</t>
    </r>
  </si>
  <si>
    <r>
      <rPr>
        <sz val="36"/>
        <rFont val="方正仿宋_GBK"/>
        <family val="4"/>
        <charset val="134"/>
      </rPr>
      <t>县规划自然资源局</t>
    </r>
  </si>
  <si>
    <r>
      <rPr>
        <sz val="36"/>
        <rFont val="方正仿宋_GBK"/>
        <family val="4"/>
        <charset val="134"/>
      </rPr>
      <t>杨前禄</t>
    </r>
  </si>
  <si>
    <r>
      <rPr>
        <sz val="36"/>
        <rFont val="方正仿宋_GBK"/>
        <family val="4"/>
        <charset val="134"/>
      </rPr>
      <t>夔门街道</t>
    </r>
    <r>
      <rPr>
        <sz val="36"/>
        <rFont val="Times New Roman"/>
        <family val="1"/>
      </rPr>
      <t xml:space="preserve">
</t>
    </r>
    <r>
      <rPr>
        <sz val="36"/>
        <rFont val="方正仿宋_GBK"/>
        <family val="4"/>
        <charset val="134"/>
      </rPr>
      <t>白帝镇</t>
    </r>
  </si>
  <si>
    <r>
      <rPr>
        <sz val="36"/>
        <rFont val="方正仿宋_GBK"/>
        <family val="4"/>
        <charset val="134"/>
      </rPr>
      <t>项目包括地灾危岩治理工程、地灾巡查及安全疏散通道工程、地灾应急及救援保障措施工程。</t>
    </r>
  </si>
  <si>
    <r>
      <rPr>
        <sz val="36"/>
        <rFont val="方正仿宋_GBK"/>
        <family val="4"/>
        <charset val="134"/>
      </rPr>
      <t>完成所有前期工作。</t>
    </r>
  </si>
  <si>
    <r>
      <rPr>
        <sz val="36"/>
        <rFont val="方正仿宋_GBK"/>
        <family val="4"/>
        <charset val="134"/>
      </rPr>
      <t>青龙三磺厂矿山生态修复项目</t>
    </r>
  </si>
  <si>
    <r>
      <rPr>
        <sz val="36"/>
        <rFont val="方正仿宋_GBK"/>
        <family val="4"/>
        <charset val="134"/>
      </rPr>
      <t>青龙镇</t>
    </r>
  </si>
  <si>
    <r>
      <rPr>
        <sz val="36"/>
        <rFont val="方正仿宋_GBK"/>
        <family val="4"/>
        <charset val="134"/>
      </rPr>
      <t>建设内容包括青龙矿山生态修复、片区人居环境基础设施和乡村旅游配套设施建设。</t>
    </r>
  </si>
  <si>
    <r>
      <rPr>
        <sz val="36"/>
        <rFont val="方正仿宋_GBK"/>
        <family val="4"/>
        <charset val="134"/>
      </rPr>
      <t>完成前期工作。</t>
    </r>
  </si>
  <si>
    <r>
      <rPr>
        <sz val="36"/>
        <rFont val="方正仿宋_GBK"/>
        <family val="4"/>
        <charset val="134"/>
      </rPr>
      <t>奉节县大溪河流域山水林田湖草生态系统治理项目</t>
    </r>
  </si>
  <si>
    <r>
      <rPr>
        <sz val="36"/>
        <rFont val="方正仿宋_GBK"/>
        <family val="4"/>
        <charset val="134"/>
      </rPr>
      <t>农用地整治、建设用地整理和乡村生态保护修复、产业发展等。</t>
    </r>
  </si>
  <si>
    <r>
      <rPr>
        <sz val="48"/>
        <rFont val="方正黑体_GBK"/>
        <family val="4"/>
        <charset val="134"/>
      </rPr>
      <t>五、县住房城乡建委（</t>
    </r>
    <r>
      <rPr>
        <sz val="48"/>
        <rFont val="Times New Roman"/>
        <family val="1"/>
      </rPr>
      <t>1</t>
    </r>
    <r>
      <rPr>
        <sz val="48"/>
        <rFont val="方正黑体_GBK"/>
        <family val="4"/>
        <charset val="134"/>
      </rPr>
      <t>个）</t>
    </r>
  </si>
  <si>
    <r>
      <rPr>
        <sz val="36"/>
        <rFont val="方正仿宋_GBK"/>
        <family val="4"/>
        <charset val="134"/>
      </rPr>
      <t>奉节县生活垃圾收转运及处置设施设备更新改造项目</t>
    </r>
  </si>
  <si>
    <r>
      <rPr>
        <sz val="36"/>
        <rFont val="方正仿宋_GBK"/>
        <family val="4"/>
        <charset val="134"/>
      </rPr>
      <t>县环卫所</t>
    </r>
  </si>
  <si>
    <r>
      <rPr>
        <sz val="36"/>
        <rFont val="方正仿宋_GBK"/>
        <family val="4"/>
        <charset val="134"/>
      </rPr>
      <t>县住房城乡建委</t>
    </r>
  </si>
  <si>
    <r>
      <rPr>
        <sz val="36"/>
        <rFont val="方正仿宋_GBK"/>
        <family val="4"/>
        <charset val="134"/>
      </rPr>
      <t>邹远江</t>
    </r>
  </si>
  <si>
    <r>
      <rPr>
        <sz val="36"/>
        <rFont val="方正仿宋_GBK"/>
        <family val="4"/>
        <charset val="134"/>
      </rPr>
      <t>各街道乡镇</t>
    </r>
  </si>
  <si>
    <r>
      <rPr>
        <sz val="36"/>
        <rFont val="方正仿宋_GBK"/>
        <family val="4"/>
        <charset val="134"/>
      </rPr>
      <t>对</t>
    </r>
    <r>
      <rPr>
        <sz val="36"/>
        <rFont val="Times New Roman"/>
        <family val="1"/>
      </rPr>
      <t xml:space="preserve"> 9 </t>
    </r>
    <r>
      <rPr>
        <sz val="36"/>
        <rFont val="方正仿宋_GBK"/>
        <family val="4"/>
        <charset val="134"/>
      </rPr>
      <t>座垃圾转运站进行设备设施进行提标改造。</t>
    </r>
  </si>
  <si>
    <r>
      <rPr>
        <sz val="36"/>
        <rFont val="方正仿宋_GBK"/>
        <family val="4"/>
        <charset val="134"/>
      </rPr>
      <t>完成项目前期工作。</t>
    </r>
  </si>
  <si>
    <r>
      <rPr>
        <sz val="48"/>
        <rFont val="方正黑体_GBK"/>
        <family val="4"/>
        <charset val="134"/>
      </rPr>
      <t>六、县生态环境局（</t>
    </r>
    <r>
      <rPr>
        <sz val="48"/>
        <rFont val="Times New Roman"/>
        <family val="1"/>
      </rPr>
      <t>1</t>
    </r>
    <r>
      <rPr>
        <sz val="48"/>
        <rFont val="方正黑体_GBK"/>
        <family val="4"/>
        <charset val="134"/>
      </rPr>
      <t>个）</t>
    </r>
  </si>
  <si>
    <r>
      <rPr>
        <sz val="36"/>
        <rFont val="方正仿宋_GBK"/>
        <family val="4"/>
        <charset val="134"/>
      </rPr>
      <t>重庆市奉节县三磺厂矿区历史遗留固体废物（</t>
    </r>
    <r>
      <rPr>
        <sz val="36"/>
        <rFont val="Times New Roman"/>
        <family val="1"/>
      </rPr>
      <t>B</t>
    </r>
    <r>
      <rPr>
        <sz val="36"/>
        <rFont val="方正仿宋_GBK"/>
        <family val="4"/>
        <charset val="134"/>
      </rPr>
      <t>区和</t>
    </r>
    <r>
      <rPr>
        <sz val="36"/>
        <rFont val="Times New Roman"/>
        <family val="1"/>
      </rPr>
      <t>C1</t>
    </r>
    <r>
      <rPr>
        <sz val="36"/>
        <rFont val="方正仿宋_GBK"/>
        <family val="4"/>
        <charset val="134"/>
      </rPr>
      <t>区）污染治理</t>
    </r>
  </si>
  <si>
    <r>
      <rPr>
        <sz val="36"/>
        <rFont val="方正仿宋_GBK"/>
        <family val="4"/>
        <charset val="134"/>
      </rPr>
      <t>县生态环境监测站</t>
    </r>
  </si>
  <si>
    <r>
      <rPr>
        <sz val="36"/>
        <rFont val="方正仿宋_GBK"/>
        <family val="4"/>
        <charset val="134"/>
      </rPr>
      <t>县生态环境局</t>
    </r>
  </si>
  <si>
    <r>
      <rPr>
        <sz val="36"/>
        <rFont val="方正仿宋_GBK"/>
        <family val="4"/>
        <charset val="134"/>
      </rPr>
      <t>操钢林</t>
    </r>
  </si>
  <si>
    <r>
      <rPr>
        <sz val="36"/>
        <rFont val="方正仿宋_GBK"/>
        <family val="4"/>
        <charset val="134"/>
      </rPr>
      <t>针对重庆市奉节县三磺厂地块历史遗留固体废物（</t>
    </r>
    <r>
      <rPr>
        <sz val="36"/>
        <rFont val="Times New Roman"/>
        <family val="1"/>
      </rPr>
      <t>B</t>
    </r>
    <r>
      <rPr>
        <sz val="36"/>
        <rFont val="方正仿宋_GBK"/>
        <family val="4"/>
        <charset val="134"/>
      </rPr>
      <t>区和</t>
    </r>
    <r>
      <rPr>
        <sz val="36"/>
        <rFont val="Times New Roman"/>
        <family val="1"/>
      </rPr>
      <t>C1</t>
    </r>
    <r>
      <rPr>
        <sz val="36"/>
        <rFont val="方正仿宋_GBK"/>
        <family val="4"/>
        <charset val="134"/>
      </rPr>
      <t>区）进行污染治理。</t>
    </r>
  </si>
  <si>
    <r>
      <rPr>
        <sz val="36"/>
        <rFont val="方正仿宋_GBK"/>
        <family val="4"/>
        <charset val="134"/>
      </rPr>
      <t>完成项目策划和建议书编制。</t>
    </r>
  </si>
  <si>
    <r>
      <rPr>
        <sz val="48"/>
        <rFont val="方正黑体_GBK"/>
        <family val="4"/>
        <charset val="134"/>
      </rPr>
      <t>七、县林业局（</t>
    </r>
    <r>
      <rPr>
        <sz val="48"/>
        <rFont val="Times New Roman"/>
        <family val="1"/>
      </rPr>
      <t>6</t>
    </r>
    <r>
      <rPr>
        <sz val="48"/>
        <rFont val="方正黑体_GBK"/>
        <family val="4"/>
        <charset val="134"/>
      </rPr>
      <t>个）</t>
    </r>
  </si>
  <si>
    <r>
      <rPr>
        <sz val="36"/>
        <rFont val="方正仿宋_GBK"/>
        <family val="4"/>
        <charset val="134"/>
      </rPr>
      <t>奉节县</t>
    </r>
    <r>
      <rPr>
        <sz val="36"/>
        <rFont val="Times New Roman"/>
        <family val="1"/>
      </rPr>
      <t>2026—2030</t>
    </r>
    <r>
      <rPr>
        <sz val="36"/>
        <rFont val="方正仿宋_GBK"/>
        <family val="4"/>
        <charset val="134"/>
      </rPr>
      <t>年渝东北岭谷区生态保护修复项目</t>
    </r>
  </si>
  <si>
    <r>
      <rPr>
        <sz val="36"/>
        <rFont val="方正仿宋_GBK"/>
        <family val="4"/>
        <charset val="134"/>
      </rPr>
      <t>县林业局</t>
    </r>
  </si>
  <si>
    <r>
      <rPr>
        <sz val="36"/>
        <rFont val="方正仿宋_GBK"/>
        <family val="4"/>
        <charset val="134"/>
      </rPr>
      <t>万奎</t>
    </r>
  </si>
  <si>
    <r>
      <rPr>
        <sz val="36"/>
        <rFont val="方正仿宋_GBK"/>
        <family val="4"/>
        <charset val="134"/>
      </rPr>
      <t>有关乡镇</t>
    </r>
  </si>
  <si>
    <r>
      <t>5</t>
    </r>
    <r>
      <rPr>
        <sz val="36"/>
        <rFont val="方正仿宋_GBK"/>
        <family val="4"/>
        <charset val="134"/>
      </rPr>
      <t>年初步规划建设内容为人工造林</t>
    </r>
    <r>
      <rPr>
        <sz val="36"/>
        <rFont val="Times New Roman"/>
        <family val="1"/>
      </rPr>
      <t>3</t>
    </r>
    <r>
      <rPr>
        <sz val="36"/>
        <rFont val="方正仿宋_GBK"/>
        <family val="4"/>
        <charset val="134"/>
      </rPr>
      <t>万亩，退化林修复</t>
    </r>
    <r>
      <rPr>
        <sz val="36"/>
        <rFont val="Times New Roman"/>
        <family val="1"/>
      </rPr>
      <t>20</t>
    </r>
    <r>
      <rPr>
        <sz val="36"/>
        <rFont val="方正仿宋_GBK"/>
        <family val="4"/>
        <charset val="134"/>
      </rPr>
      <t>万亩。</t>
    </r>
  </si>
  <si>
    <r>
      <rPr>
        <sz val="36"/>
        <rFont val="方正仿宋_GBK"/>
        <family val="4"/>
        <charset val="134"/>
      </rPr>
      <t>完成可研编制及批复。</t>
    </r>
  </si>
  <si>
    <r>
      <rPr>
        <sz val="36"/>
        <rFont val="方正仿宋_GBK"/>
        <family val="4"/>
        <charset val="134"/>
      </rPr>
      <t>奉节县</t>
    </r>
    <r>
      <rPr>
        <sz val="36"/>
        <rFont val="Times New Roman"/>
        <family val="1"/>
      </rPr>
      <t>“2026-2030</t>
    </r>
    <r>
      <rPr>
        <sz val="36"/>
        <rFont val="方正仿宋_GBK"/>
        <family val="4"/>
        <charset val="134"/>
      </rPr>
      <t>年</t>
    </r>
    <r>
      <rPr>
        <sz val="36"/>
        <rFont val="Times New Roman"/>
        <family val="1"/>
      </rPr>
      <t>”</t>
    </r>
    <r>
      <rPr>
        <sz val="36"/>
        <rFont val="方正仿宋_GBK"/>
        <family val="4"/>
        <charset val="134"/>
      </rPr>
      <t>两岸青山</t>
    </r>
    <r>
      <rPr>
        <sz val="36"/>
        <rFont val="Times New Roman"/>
        <family val="1"/>
      </rPr>
      <t>.</t>
    </r>
    <r>
      <rPr>
        <sz val="36"/>
        <rFont val="方正仿宋_GBK"/>
        <family val="4"/>
        <charset val="134"/>
      </rPr>
      <t>千里林带建设项目</t>
    </r>
  </si>
  <si>
    <r>
      <t>5</t>
    </r>
    <r>
      <rPr>
        <sz val="36"/>
        <rFont val="方正仿宋_GBK"/>
        <family val="4"/>
        <charset val="134"/>
      </rPr>
      <t>年初步规划完成</t>
    </r>
    <r>
      <rPr>
        <sz val="36"/>
        <rFont val="Times New Roman"/>
        <family val="1"/>
      </rPr>
      <t>10.05</t>
    </r>
    <r>
      <rPr>
        <sz val="36"/>
        <rFont val="方正仿宋_GBK"/>
        <family val="4"/>
        <charset val="134"/>
      </rPr>
      <t>万亩营造林。</t>
    </r>
  </si>
  <si>
    <r>
      <rPr>
        <sz val="36"/>
        <rFont val="方正仿宋_GBK"/>
        <family val="4"/>
        <charset val="134"/>
      </rPr>
      <t>完成项目总体规划编制及用地空间规划。</t>
    </r>
  </si>
  <si>
    <r>
      <rPr>
        <sz val="36"/>
        <rFont val="方正仿宋_GBK"/>
        <family val="4"/>
        <charset val="134"/>
      </rPr>
      <t>重庆林投奉节县国家储备林建设项目</t>
    </r>
  </si>
  <si>
    <r>
      <rPr>
        <sz val="36"/>
        <rFont val="方正仿宋_GBK"/>
        <family val="4"/>
        <charset val="134"/>
      </rPr>
      <t>重庆三峡之巅林业开发有限责任公司</t>
    </r>
  </si>
  <si>
    <r>
      <rPr>
        <sz val="36"/>
        <rFont val="方正仿宋_GBK"/>
        <family val="4"/>
        <charset val="134"/>
      </rPr>
      <t>完成</t>
    </r>
    <r>
      <rPr>
        <sz val="36"/>
        <rFont val="Times New Roman"/>
        <family val="1"/>
      </rPr>
      <t>30</t>
    </r>
    <r>
      <rPr>
        <sz val="36"/>
        <rFont val="方正仿宋_GBK"/>
        <family val="4"/>
        <charset val="134"/>
      </rPr>
      <t>万亩储备林及配套设施、林下经济等。</t>
    </r>
  </si>
  <si>
    <r>
      <rPr>
        <sz val="36"/>
        <rFont val="方正仿宋_GBK"/>
        <family val="4"/>
        <charset val="134"/>
      </rPr>
      <t>完成总体规划及可研编制。</t>
    </r>
  </si>
  <si>
    <r>
      <rPr>
        <sz val="36"/>
        <rFont val="方正仿宋_GBK"/>
        <family val="4"/>
        <charset val="134"/>
      </rPr>
      <t>大巴山（奉节）沉浸式森林步道建设项目</t>
    </r>
  </si>
  <si>
    <r>
      <rPr>
        <sz val="36"/>
        <rFont val="方正仿宋_GBK"/>
        <family val="4"/>
        <charset val="134"/>
      </rPr>
      <t>待定</t>
    </r>
  </si>
  <si>
    <r>
      <rPr>
        <sz val="36"/>
        <rFont val="方正仿宋_GBK"/>
        <family val="4"/>
        <charset val="134"/>
      </rPr>
      <t>新建和改建森林步道</t>
    </r>
    <r>
      <rPr>
        <sz val="36"/>
        <rFont val="Times New Roman"/>
        <family val="1"/>
      </rPr>
      <t>450</t>
    </r>
    <r>
      <rPr>
        <sz val="36"/>
        <rFont val="方正仿宋_GBK"/>
        <family val="4"/>
        <charset val="134"/>
      </rPr>
      <t>公里。</t>
    </r>
  </si>
  <si>
    <t>2026-2035</t>
  </si>
  <si>
    <r>
      <rPr>
        <sz val="36"/>
        <rFont val="方正仿宋_GBK"/>
        <family val="4"/>
        <charset val="134"/>
      </rPr>
      <t>完成总体规划。</t>
    </r>
  </si>
  <si>
    <r>
      <rPr>
        <sz val="36"/>
        <rFont val="方正仿宋_GBK"/>
        <family val="4"/>
        <charset val="134"/>
      </rPr>
      <t>重庆百盐集团国家国储林建设项目</t>
    </r>
  </si>
  <si>
    <r>
      <rPr>
        <sz val="36"/>
        <rFont val="方正仿宋_GBK"/>
        <family val="4"/>
        <charset val="134"/>
      </rPr>
      <t>建设储备林</t>
    </r>
    <r>
      <rPr>
        <sz val="36"/>
        <rFont val="Times New Roman"/>
        <family val="1"/>
      </rPr>
      <t>20</t>
    </r>
    <r>
      <rPr>
        <sz val="36"/>
        <rFont val="方正仿宋_GBK"/>
        <family val="4"/>
        <charset val="134"/>
      </rPr>
      <t>万亩。</t>
    </r>
  </si>
  <si>
    <r>
      <rPr>
        <sz val="36"/>
        <rFont val="方正仿宋_GBK"/>
        <family val="4"/>
        <charset val="134"/>
      </rPr>
      <t>重庆奉节生态旅游开发有限公司国家储备林项目</t>
    </r>
  </si>
  <si>
    <r>
      <rPr>
        <sz val="36"/>
        <rFont val="方正仿宋_GBK"/>
        <family val="4"/>
        <charset val="134"/>
      </rPr>
      <t>重庆奉节生态旅游开发有限公司</t>
    </r>
  </si>
  <si>
    <r>
      <rPr>
        <sz val="48"/>
        <rFont val="方正黑体_GBK"/>
        <family val="4"/>
        <charset val="134"/>
      </rPr>
      <t>八、县水利局（</t>
    </r>
    <r>
      <rPr>
        <sz val="48"/>
        <rFont val="Times New Roman"/>
        <family val="1"/>
      </rPr>
      <t>19</t>
    </r>
    <r>
      <rPr>
        <sz val="48"/>
        <rFont val="方正黑体_GBK"/>
        <family val="4"/>
        <charset val="134"/>
      </rPr>
      <t>个）</t>
    </r>
  </si>
  <si>
    <r>
      <rPr>
        <sz val="36"/>
        <rFont val="方正仿宋_GBK"/>
        <family val="4"/>
        <charset val="134"/>
      </rPr>
      <t>奉节县草堂片区小型引调水工程</t>
    </r>
  </si>
  <si>
    <r>
      <rPr>
        <sz val="36"/>
        <rFont val="方正仿宋_GBK"/>
        <family val="4"/>
        <charset val="134"/>
      </rPr>
      <t>重庆市奉节县科技发展有限责任公司</t>
    </r>
  </si>
  <si>
    <r>
      <rPr>
        <sz val="36"/>
        <rFont val="方正仿宋_GBK"/>
        <family val="4"/>
        <charset val="134"/>
      </rPr>
      <t>县水利局</t>
    </r>
  </si>
  <si>
    <r>
      <rPr>
        <sz val="36"/>
        <rFont val="方正仿宋_GBK"/>
        <family val="4"/>
        <charset val="134"/>
      </rPr>
      <t>唐承伟</t>
    </r>
  </si>
  <si>
    <r>
      <rPr>
        <sz val="36"/>
        <rFont val="方正仿宋_GBK"/>
        <family val="4"/>
        <charset val="134"/>
      </rPr>
      <t>新建渠首</t>
    </r>
    <r>
      <rPr>
        <sz val="36"/>
        <rFont val="Times New Roman"/>
        <family val="1"/>
      </rPr>
      <t>1</t>
    </r>
    <r>
      <rPr>
        <sz val="36"/>
        <rFont val="方正仿宋_GBK"/>
        <family val="4"/>
        <charset val="134"/>
      </rPr>
      <t>座，铺设输水管道</t>
    </r>
    <r>
      <rPr>
        <sz val="36"/>
        <rFont val="Times New Roman"/>
        <family val="1"/>
      </rPr>
      <t>58.9km</t>
    </r>
    <r>
      <rPr>
        <sz val="36"/>
        <rFont val="方正仿宋_GBK"/>
        <family val="4"/>
        <charset val="134"/>
      </rPr>
      <t>，配套输配水附属设施等。</t>
    </r>
  </si>
  <si>
    <r>
      <rPr>
        <sz val="36"/>
        <rFont val="方正仿宋_GBK"/>
        <family val="4"/>
        <charset val="134"/>
      </rPr>
      <t>完成初设编制。</t>
    </r>
  </si>
  <si>
    <r>
      <rPr>
        <sz val="36"/>
        <rFont val="方正仿宋_GBK"/>
        <family val="4"/>
        <charset val="134"/>
      </rPr>
      <t>已完成</t>
    </r>
  </si>
  <si>
    <r>
      <rPr>
        <sz val="36"/>
        <rFont val="方正仿宋_GBK"/>
        <family val="4"/>
        <charset val="134"/>
      </rPr>
      <t>三峡库区奉节县沿江柑橘特色产业灌区建设工程</t>
    </r>
  </si>
  <si>
    <r>
      <rPr>
        <sz val="36"/>
        <rFont val="方正仿宋_GBK"/>
        <family val="4"/>
        <charset val="134"/>
      </rPr>
      <t>县水电开发公司</t>
    </r>
  </si>
  <si>
    <r>
      <rPr>
        <sz val="36"/>
        <rFont val="方正仿宋_GBK"/>
        <family val="4"/>
        <charset val="134"/>
      </rPr>
      <t>建设蓄水池</t>
    </r>
    <r>
      <rPr>
        <sz val="36"/>
        <rFont val="Times New Roman"/>
        <family val="1"/>
      </rPr>
      <t>18</t>
    </r>
    <r>
      <rPr>
        <sz val="36"/>
        <rFont val="方正仿宋_GBK"/>
        <family val="4"/>
        <charset val="134"/>
      </rPr>
      <t>座，整修蓄水池</t>
    </r>
    <r>
      <rPr>
        <sz val="36"/>
        <rFont val="Times New Roman"/>
        <family val="1"/>
      </rPr>
      <t>56</t>
    </r>
    <r>
      <rPr>
        <sz val="36"/>
        <rFont val="方正仿宋_GBK"/>
        <family val="4"/>
        <charset val="134"/>
      </rPr>
      <t>座等。</t>
    </r>
  </si>
  <si>
    <r>
      <rPr>
        <sz val="36"/>
        <rFont val="方正仿宋_GBK"/>
        <family val="4"/>
        <charset val="134"/>
      </rPr>
      <t>奉节县</t>
    </r>
    <r>
      <rPr>
        <sz val="36"/>
        <rFont val="Times New Roman"/>
        <family val="1"/>
      </rPr>
      <t>2026</t>
    </r>
    <r>
      <rPr>
        <sz val="36"/>
        <rFont val="方正仿宋_GBK"/>
        <family val="4"/>
        <charset val="134"/>
      </rPr>
      <t>年国家水土保持重点工程三沱小流域综合治理提质增效项目</t>
    </r>
  </si>
  <si>
    <r>
      <rPr>
        <sz val="36"/>
        <rFont val="方正仿宋_GBK"/>
        <family val="4"/>
        <charset val="134"/>
      </rPr>
      <t>县水土保持站</t>
    </r>
  </si>
  <si>
    <r>
      <rPr>
        <sz val="36"/>
        <rFont val="方正仿宋_GBK"/>
        <family val="4"/>
        <charset val="134"/>
      </rPr>
      <t>安坪镇</t>
    </r>
  </si>
  <si>
    <r>
      <rPr>
        <sz val="36"/>
        <rFont val="方正仿宋_GBK"/>
        <family val="4"/>
        <charset val="134"/>
      </rPr>
      <t>建设坡改梯</t>
    </r>
    <r>
      <rPr>
        <sz val="36"/>
        <rFont val="Times New Roman"/>
        <family val="1"/>
      </rPr>
      <t>23</t>
    </r>
    <r>
      <rPr>
        <sz val="36"/>
        <rFont val="方正仿宋_GBK"/>
        <family val="4"/>
        <charset val="134"/>
      </rPr>
      <t>公顷，配套水系、路系等措施，治理水土流失面积</t>
    </r>
    <r>
      <rPr>
        <sz val="36"/>
        <rFont val="Times New Roman"/>
        <family val="1"/>
      </rPr>
      <t>30</t>
    </r>
    <r>
      <rPr>
        <sz val="36"/>
        <rFont val="方正仿宋_GBK"/>
        <family val="4"/>
        <charset val="134"/>
      </rPr>
      <t>平方公里。</t>
    </r>
  </si>
  <si>
    <r>
      <rPr>
        <sz val="36"/>
        <rFont val="方正仿宋_GBK"/>
        <family val="4"/>
        <charset val="134"/>
      </rPr>
      <t>完成初设及实施方案批复。</t>
    </r>
  </si>
  <si>
    <r>
      <rPr>
        <sz val="36"/>
        <rFont val="方正仿宋_GBK"/>
        <family val="4"/>
        <charset val="134"/>
      </rPr>
      <t>奉节县五马镇杨坪沟山洪沟防洪治理工程</t>
    </r>
  </si>
  <si>
    <r>
      <rPr>
        <sz val="36"/>
        <rFont val="方正仿宋_GBK"/>
        <family val="4"/>
        <charset val="134"/>
      </rPr>
      <t>县河道水库管理中心</t>
    </r>
  </si>
  <si>
    <r>
      <rPr>
        <sz val="36"/>
        <rFont val="方正仿宋_GBK"/>
        <family val="4"/>
        <charset val="134"/>
      </rPr>
      <t>五马镇</t>
    </r>
  </si>
  <si>
    <r>
      <rPr>
        <sz val="36"/>
        <rFont val="方正仿宋_GBK"/>
        <family val="4"/>
        <charset val="134"/>
      </rPr>
      <t>治理河道</t>
    </r>
    <r>
      <rPr>
        <sz val="36"/>
        <rFont val="Times New Roman"/>
        <family val="1"/>
      </rPr>
      <t>3.72km</t>
    </r>
    <r>
      <rPr>
        <sz val="36"/>
        <rFont val="方正仿宋_GBK"/>
        <family val="4"/>
        <charset val="134"/>
      </rPr>
      <t>；新建护岸工程</t>
    </r>
    <r>
      <rPr>
        <sz val="36"/>
        <rFont val="Times New Roman"/>
        <family val="1"/>
      </rPr>
      <t>3.15km</t>
    </r>
    <r>
      <rPr>
        <sz val="36"/>
        <rFont val="方正仿宋_GBK"/>
        <family val="4"/>
        <charset val="134"/>
      </rPr>
      <t>，其中左岸</t>
    </r>
    <r>
      <rPr>
        <sz val="36"/>
        <rFont val="Times New Roman"/>
        <family val="1"/>
      </rPr>
      <t>0.12km</t>
    </r>
    <r>
      <rPr>
        <sz val="36"/>
        <rFont val="方正仿宋_GBK"/>
        <family val="4"/>
        <charset val="134"/>
      </rPr>
      <t>，右岸</t>
    </r>
    <r>
      <rPr>
        <sz val="36"/>
        <rFont val="Times New Roman"/>
        <family val="1"/>
      </rPr>
      <t>3.03km</t>
    </r>
    <r>
      <rPr>
        <sz val="36"/>
        <rFont val="方正仿宋_GBK"/>
        <family val="4"/>
        <charset val="134"/>
      </rPr>
      <t>；新建跨河桥梁</t>
    </r>
    <r>
      <rPr>
        <sz val="36"/>
        <rFont val="Times New Roman"/>
        <family val="1"/>
      </rPr>
      <t>2</t>
    </r>
    <r>
      <rPr>
        <sz val="36"/>
        <rFont val="方正仿宋_GBK"/>
        <family val="4"/>
        <charset val="134"/>
      </rPr>
      <t>座。</t>
    </r>
  </si>
  <si>
    <r>
      <rPr>
        <sz val="36"/>
        <rFont val="方正仿宋_GBK"/>
        <family val="4"/>
        <charset val="134"/>
      </rPr>
      <t>奉节县甲高镇甲高河山洪沟防洪治理工程</t>
    </r>
  </si>
  <si>
    <r>
      <rPr>
        <sz val="36"/>
        <rFont val="方正仿宋_GBK"/>
        <family val="4"/>
        <charset val="134"/>
      </rPr>
      <t>甲高镇</t>
    </r>
  </si>
  <si>
    <r>
      <rPr>
        <sz val="36"/>
        <rFont val="方正仿宋_GBK"/>
        <family val="4"/>
        <charset val="134"/>
      </rPr>
      <t>本工程治理总长度</t>
    </r>
    <r>
      <rPr>
        <sz val="36"/>
        <rFont val="Times New Roman"/>
        <family val="1"/>
      </rPr>
      <t>1362.98m</t>
    </r>
    <r>
      <rPr>
        <sz val="36"/>
        <rFont val="方正仿宋_GBK"/>
        <family val="4"/>
        <charset val="134"/>
      </rPr>
      <t>。</t>
    </r>
  </si>
  <si>
    <r>
      <rPr>
        <sz val="36"/>
        <rFont val="方正仿宋_GBK"/>
        <family val="4"/>
        <charset val="134"/>
      </rPr>
      <t>奉节县红土乡白鹤坝山洪沟防洪治理工程</t>
    </r>
  </si>
  <si>
    <r>
      <rPr>
        <sz val="36"/>
        <rFont val="方正仿宋_GBK"/>
        <family val="4"/>
        <charset val="134"/>
      </rPr>
      <t>红土乡</t>
    </r>
  </si>
  <si>
    <r>
      <rPr>
        <sz val="36"/>
        <rFont val="方正仿宋_GBK"/>
        <family val="4"/>
        <charset val="134"/>
      </rPr>
      <t>包括治理河道长度</t>
    </r>
    <r>
      <rPr>
        <sz val="36"/>
        <rFont val="Times New Roman"/>
        <family val="1"/>
      </rPr>
      <t>1.27km</t>
    </r>
    <r>
      <rPr>
        <sz val="36"/>
        <rFont val="方正仿宋_GBK"/>
        <family val="4"/>
        <charset val="134"/>
      </rPr>
      <t>。</t>
    </r>
  </si>
  <si>
    <r>
      <rPr>
        <sz val="36"/>
        <rFont val="方正仿宋_GBK"/>
        <family val="4"/>
        <charset val="134"/>
      </rPr>
      <t>奉节县朱衣河上段综合治理工程</t>
    </r>
  </si>
  <si>
    <r>
      <rPr>
        <sz val="36"/>
        <rFont val="方正仿宋_GBK"/>
        <family val="4"/>
        <charset val="134"/>
      </rPr>
      <t>朱衣镇</t>
    </r>
  </si>
  <si>
    <r>
      <rPr>
        <sz val="36"/>
        <rFont val="方正仿宋_GBK"/>
        <family val="4"/>
        <charset val="134"/>
      </rPr>
      <t>综合治理河道长度</t>
    </r>
    <r>
      <rPr>
        <sz val="36"/>
        <rFont val="Times New Roman"/>
        <family val="1"/>
      </rPr>
      <t>5</t>
    </r>
    <r>
      <rPr>
        <sz val="36"/>
        <rFont val="方正仿宋_GBK"/>
        <family val="4"/>
        <charset val="134"/>
      </rPr>
      <t>公里。</t>
    </r>
  </si>
  <si>
    <r>
      <rPr>
        <sz val="36"/>
        <rFont val="方正仿宋_GBK"/>
        <family val="4"/>
        <charset val="134"/>
      </rPr>
      <t>奉节县梅溪河流域综合治理工程</t>
    </r>
  </si>
  <si>
    <r>
      <rPr>
        <sz val="36"/>
        <rFont val="方正仿宋_GBK"/>
        <family val="4"/>
        <charset val="134"/>
      </rPr>
      <t>工程综合治理河道总长</t>
    </r>
    <r>
      <rPr>
        <sz val="36"/>
        <rFont val="Times New Roman"/>
        <family val="1"/>
      </rPr>
      <t>31km</t>
    </r>
    <r>
      <rPr>
        <sz val="36"/>
        <rFont val="方正仿宋_GBK"/>
        <family val="4"/>
        <charset val="134"/>
      </rPr>
      <t>。</t>
    </r>
  </si>
  <si>
    <r>
      <rPr>
        <sz val="36"/>
        <rFont val="方正仿宋_GBK"/>
        <family val="4"/>
        <charset val="134"/>
      </rPr>
      <t>奉节县崔家河流域综合治理工程</t>
    </r>
  </si>
  <si>
    <r>
      <rPr>
        <sz val="36"/>
        <rFont val="方正仿宋_GBK"/>
        <family val="4"/>
        <charset val="134"/>
      </rPr>
      <t>工程综合治理河道总长</t>
    </r>
    <r>
      <rPr>
        <sz val="36"/>
        <rFont val="Times New Roman"/>
        <family val="1"/>
      </rPr>
      <t>24km</t>
    </r>
    <r>
      <rPr>
        <sz val="36"/>
        <rFont val="方正仿宋_GBK"/>
        <family val="4"/>
        <charset val="134"/>
      </rPr>
      <t>。</t>
    </r>
  </si>
  <si>
    <r>
      <rPr>
        <sz val="36"/>
        <rFont val="方正仿宋_GBK"/>
        <family val="4"/>
        <charset val="134"/>
      </rPr>
      <t>奉节县康乐</t>
    </r>
    <r>
      <rPr>
        <sz val="36"/>
        <rFont val="Times New Roman"/>
        <family val="1"/>
      </rPr>
      <t>—</t>
    </r>
    <r>
      <rPr>
        <sz val="36"/>
        <rFont val="方正仿宋_GBK"/>
        <family val="4"/>
        <charset val="134"/>
      </rPr>
      <t>白帝片区水网连通工程</t>
    </r>
  </si>
  <si>
    <r>
      <rPr>
        <sz val="36"/>
        <rFont val="方正仿宋_GBK"/>
        <family val="4"/>
        <charset val="134"/>
      </rPr>
      <t>新建渠首</t>
    </r>
    <r>
      <rPr>
        <sz val="36"/>
        <rFont val="Times New Roman"/>
        <family val="1"/>
      </rPr>
      <t>1</t>
    </r>
    <r>
      <rPr>
        <sz val="36"/>
        <rFont val="方正仿宋_GBK"/>
        <family val="4"/>
        <charset val="134"/>
      </rPr>
      <t>座，铺设输水管道</t>
    </r>
    <r>
      <rPr>
        <sz val="36"/>
        <rFont val="Times New Roman"/>
        <family val="1"/>
      </rPr>
      <t>54.1046km</t>
    </r>
    <r>
      <rPr>
        <sz val="36"/>
        <rFont val="方正仿宋_GBK"/>
        <family val="4"/>
        <charset val="134"/>
      </rPr>
      <t>，配套输配水附属设施等。</t>
    </r>
  </si>
  <si>
    <t>2028-2030</t>
  </si>
  <si>
    <r>
      <rPr>
        <sz val="36"/>
        <rFont val="方正仿宋_GBK"/>
        <family val="4"/>
        <charset val="134"/>
      </rPr>
      <t>奉节县兴隆镇旅游新城供水工程</t>
    </r>
  </si>
  <si>
    <r>
      <rPr>
        <sz val="36"/>
        <rFont val="方正仿宋_GBK"/>
        <family val="4"/>
        <charset val="134"/>
      </rPr>
      <t>新建日供水</t>
    </r>
    <r>
      <rPr>
        <sz val="36"/>
        <rFont val="Times New Roman"/>
        <family val="1"/>
      </rPr>
      <t>4</t>
    </r>
    <r>
      <rPr>
        <sz val="36"/>
        <rFont val="方正仿宋_GBK"/>
        <family val="4"/>
        <charset val="134"/>
      </rPr>
      <t>万方水厂一座。</t>
    </r>
  </si>
  <si>
    <t>2027-2028</t>
  </si>
  <si>
    <r>
      <rPr>
        <sz val="36"/>
        <rFont val="方正仿宋_GBK"/>
        <family val="4"/>
        <charset val="134"/>
      </rPr>
      <t>奉节县围子水库工程</t>
    </r>
  </si>
  <si>
    <r>
      <rPr>
        <sz val="36"/>
        <rFont val="方正仿宋_GBK"/>
        <family val="4"/>
        <charset val="134"/>
      </rPr>
      <t>新建小</t>
    </r>
    <r>
      <rPr>
        <sz val="36"/>
        <rFont val="Times New Roman"/>
        <family val="1"/>
      </rPr>
      <t>(2)</t>
    </r>
    <r>
      <rPr>
        <sz val="36"/>
        <rFont val="方正仿宋_GBK"/>
        <family val="4"/>
        <charset val="134"/>
      </rPr>
      <t>型水库一座总库容</t>
    </r>
    <r>
      <rPr>
        <sz val="36"/>
        <rFont val="Times New Roman"/>
        <family val="1"/>
      </rPr>
      <t xml:space="preserve"> 17.36 </t>
    </r>
    <r>
      <rPr>
        <sz val="36"/>
        <rFont val="方正仿宋_GBK"/>
        <family val="4"/>
        <charset val="134"/>
      </rPr>
      <t>万方。</t>
    </r>
  </si>
  <si>
    <r>
      <rPr>
        <sz val="36"/>
        <rFont val="方正仿宋_GBK"/>
        <family val="4"/>
        <charset val="134"/>
      </rPr>
      <t>奉节县佛贵水库工程</t>
    </r>
  </si>
  <si>
    <r>
      <rPr>
        <sz val="36"/>
        <rFont val="方正仿宋_GBK"/>
        <family val="4"/>
        <charset val="134"/>
      </rPr>
      <t>羊市镇</t>
    </r>
  </si>
  <si>
    <r>
      <rPr>
        <sz val="36"/>
        <rFont val="方正仿宋_GBK"/>
        <family val="4"/>
        <charset val="134"/>
      </rPr>
      <t>建设</t>
    </r>
    <r>
      <rPr>
        <sz val="36"/>
        <rFont val="Times New Roman"/>
        <family val="1"/>
      </rPr>
      <t>1</t>
    </r>
    <r>
      <rPr>
        <sz val="36"/>
        <rFont val="方正仿宋_GBK"/>
        <family val="4"/>
        <charset val="134"/>
      </rPr>
      <t>座总库容</t>
    </r>
    <r>
      <rPr>
        <sz val="36"/>
        <rFont val="Times New Roman"/>
        <family val="1"/>
      </rPr>
      <t>11.37</t>
    </r>
    <r>
      <rPr>
        <sz val="36"/>
        <rFont val="方正仿宋_GBK"/>
        <family val="4"/>
        <charset val="134"/>
      </rPr>
      <t>万立方米小（</t>
    </r>
    <r>
      <rPr>
        <sz val="36"/>
        <rFont val="Times New Roman"/>
        <family val="1"/>
      </rPr>
      <t>2</t>
    </r>
    <r>
      <rPr>
        <sz val="36"/>
        <rFont val="方正仿宋_GBK"/>
        <family val="4"/>
        <charset val="134"/>
      </rPr>
      <t>）型水库。</t>
    </r>
  </si>
  <si>
    <r>
      <rPr>
        <sz val="36"/>
        <rFont val="方正仿宋_GBK"/>
        <family val="4"/>
        <charset val="134"/>
      </rPr>
      <t>甲高镇、吐祥镇、公平镇、竹园镇</t>
    </r>
    <r>
      <rPr>
        <sz val="36"/>
        <rFont val="Times New Roman"/>
        <family val="1"/>
      </rPr>
      <t>4</t>
    </r>
    <r>
      <rPr>
        <sz val="36"/>
        <rFont val="方正仿宋_GBK"/>
        <family val="4"/>
        <charset val="134"/>
      </rPr>
      <t>个中心集镇水厂提质改造工程</t>
    </r>
  </si>
  <si>
    <r>
      <rPr>
        <sz val="36"/>
        <rFont val="方正仿宋_GBK"/>
        <family val="4"/>
        <charset val="134"/>
      </rPr>
      <t>对吐祥、竹园、公平、甲高集镇</t>
    </r>
    <r>
      <rPr>
        <sz val="36"/>
        <rFont val="Times New Roman"/>
        <family val="1"/>
      </rPr>
      <t>4</t>
    </r>
    <r>
      <rPr>
        <sz val="36"/>
        <rFont val="方正仿宋_GBK"/>
        <family val="4"/>
        <charset val="134"/>
      </rPr>
      <t>个水厂进行改扩建，整修管网</t>
    </r>
    <r>
      <rPr>
        <sz val="36"/>
        <rFont val="Times New Roman"/>
        <family val="1"/>
      </rPr>
      <t>10KM</t>
    </r>
    <r>
      <rPr>
        <sz val="36"/>
        <rFont val="方正仿宋_GBK"/>
        <family val="4"/>
        <charset val="134"/>
      </rPr>
      <t>，新建管网</t>
    </r>
    <r>
      <rPr>
        <sz val="36"/>
        <rFont val="Times New Roman"/>
        <family val="1"/>
      </rPr>
      <t>20KM</t>
    </r>
    <r>
      <rPr>
        <sz val="36"/>
        <rFont val="方正仿宋_GBK"/>
        <family val="4"/>
        <charset val="134"/>
      </rPr>
      <t>。</t>
    </r>
  </si>
  <si>
    <r>
      <rPr>
        <sz val="36"/>
        <rFont val="方正仿宋_GBK"/>
        <family val="4"/>
        <charset val="134"/>
      </rPr>
      <t>奉节县白帝水厂改扩建工程</t>
    </r>
  </si>
  <si>
    <r>
      <rPr>
        <sz val="36"/>
        <rFont val="方正仿宋_GBK"/>
        <family val="4"/>
        <charset val="134"/>
      </rPr>
      <t>县城市运营管理有限公司</t>
    </r>
  </si>
  <si>
    <r>
      <rPr>
        <sz val="36"/>
        <rFont val="方正仿宋_GBK"/>
        <family val="4"/>
        <charset val="134"/>
      </rPr>
      <t>修建提水泵站</t>
    </r>
    <r>
      <rPr>
        <sz val="36"/>
        <rFont val="Times New Roman"/>
        <family val="1"/>
      </rPr>
      <t>1</t>
    </r>
    <r>
      <rPr>
        <sz val="36"/>
        <rFont val="方正仿宋_GBK"/>
        <family val="4"/>
        <charset val="134"/>
      </rPr>
      <t>座，提水流量</t>
    </r>
    <r>
      <rPr>
        <sz val="36"/>
        <rFont val="Times New Roman"/>
        <family val="1"/>
      </rPr>
      <t>650m³h</t>
    </r>
    <r>
      <rPr>
        <sz val="36"/>
        <rFont val="方正仿宋_GBK"/>
        <family val="4"/>
        <charset val="134"/>
      </rPr>
      <t>，</t>
    </r>
    <r>
      <rPr>
        <sz val="36"/>
        <rFont val="Times New Roman"/>
        <family val="1"/>
      </rPr>
      <t>DN400</t>
    </r>
    <r>
      <rPr>
        <sz val="36"/>
        <rFont val="方正仿宋_GBK"/>
        <family val="4"/>
        <charset val="134"/>
      </rPr>
      <t>提水管道长</t>
    </r>
    <r>
      <rPr>
        <sz val="36"/>
        <rFont val="Times New Roman"/>
        <family val="1"/>
      </rPr>
      <t>3000m</t>
    </r>
    <r>
      <rPr>
        <sz val="36"/>
        <rFont val="方正仿宋_GBK"/>
        <family val="4"/>
        <charset val="134"/>
      </rPr>
      <t>，修建日处理</t>
    </r>
    <r>
      <rPr>
        <sz val="36"/>
        <rFont val="Times New Roman"/>
        <family val="1"/>
      </rPr>
      <t>1.5</t>
    </r>
    <r>
      <rPr>
        <sz val="36"/>
        <rFont val="方正仿宋_GBK"/>
        <family val="4"/>
        <charset val="134"/>
      </rPr>
      <t>万方水厂</t>
    </r>
    <r>
      <rPr>
        <sz val="36"/>
        <rFont val="Times New Roman"/>
        <family val="1"/>
      </rPr>
      <t>1</t>
    </r>
    <r>
      <rPr>
        <sz val="36"/>
        <rFont val="方正仿宋_GBK"/>
        <family val="4"/>
        <charset val="134"/>
      </rPr>
      <t>座，配套信息化设施、及厂区设施设备等。</t>
    </r>
  </si>
  <si>
    <r>
      <rPr>
        <sz val="36"/>
        <rFont val="方正仿宋_GBK"/>
        <family val="4"/>
        <charset val="134"/>
      </rPr>
      <t>奉节县移民安置区村级供水规范化建设工程</t>
    </r>
  </si>
  <si>
    <r>
      <rPr>
        <sz val="36"/>
        <rFont val="方正仿宋_GBK"/>
        <family val="4"/>
        <charset val="134"/>
      </rPr>
      <t>县水资源管理中心</t>
    </r>
  </si>
  <si>
    <r>
      <rPr>
        <sz val="36"/>
        <rFont val="方正仿宋_GBK"/>
        <family val="4"/>
        <charset val="134"/>
      </rPr>
      <t>改造村级供水水厂</t>
    </r>
    <r>
      <rPr>
        <sz val="36"/>
        <rFont val="Times New Roman"/>
        <family val="1"/>
      </rPr>
      <t>22</t>
    </r>
    <r>
      <rPr>
        <sz val="36"/>
        <rFont val="方正仿宋_GBK"/>
        <family val="4"/>
        <charset val="134"/>
      </rPr>
      <t>座，安装供水管网</t>
    </r>
    <r>
      <rPr>
        <sz val="36"/>
        <rFont val="Times New Roman"/>
        <family val="1"/>
      </rPr>
      <t>660km</t>
    </r>
    <r>
      <rPr>
        <sz val="36"/>
        <rFont val="方正仿宋_GBK"/>
        <family val="4"/>
        <charset val="134"/>
      </rPr>
      <t>，安装净化消毒设备，配套安装闸阀、水表附属设施等。</t>
    </r>
  </si>
  <si>
    <r>
      <rPr>
        <sz val="36"/>
        <rFont val="方正仿宋_GBK"/>
        <family val="4"/>
        <charset val="134"/>
      </rPr>
      <t>奉节县天赐湖水库工程</t>
    </r>
  </si>
  <si>
    <r>
      <rPr>
        <sz val="36"/>
        <rFont val="方正仿宋_GBK"/>
        <family val="4"/>
        <charset val="134"/>
      </rPr>
      <t>夔门峡新能源开发有限公司</t>
    </r>
  </si>
  <si>
    <r>
      <rPr>
        <sz val="36"/>
        <rFont val="方正仿宋_GBK"/>
        <family val="4"/>
        <charset val="134"/>
      </rPr>
      <t>长安乡</t>
    </r>
  </si>
  <si>
    <r>
      <rPr>
        <sz val="36"/>
        <rFont val="方正仿宋_GBK"/>
        <family val="4"/>
        <charset val="134"/>
      </rPr>
      <t>建设一座总库容</t>
    </r>
    <r>
      <rPr>
        <sz val="36"/>
        <rFont val="Times New Roman"/>
        <family val="1"/>
      </rPr>
      <t>1757.0</t>
    </r>
    <r>
      <rPr>
        <sz val="36"/>
        <rFont val="方正仿宋_GBK"/>
        <family val="4"/>
        <charset val="134"/>
      </rPr>
      <t>万立方米中型水库。</t>
    </r>
  </si>
  <si>
    <t>2026-2032</t>
  </si>
  <si>
    <r>
      <rPr>
        <sz val="36"/>
        <rFont val="方正仿宋_GBK"/>
        <family val="4"/>
        <charset val="134"/>
      </rPr>
      <t>完成全部前期工作。</t>
    </r>
  </si>
  <si>
    <r>
      <rPr>
        <sz val="36"/>
        <rFont val="方正仿宋_GBK"/>
        <family val="4"/>
        <charset val="134"/>
      </rPr>
      <t>奉节县三道桥水库工程</t>
    </r>
  </si>
  <si>
    <r>
      <rPr>
        <sz val="36"/>
        <rFont val="方正仿宋_GBK"/>
        <family val="4"/>
        <charset val="134"/>
      </rPr>
      <t>青莲镇</t>
    </r>
  </si>
  <si>
    <r>
      <rPr>
        <sz val="36"/>
        <rFont val="方正仿宋_GBK"/>
        <family val="4"/>
        <charset val="134"/>
      </rPr>
      <t>新建</t>
    </r>
    <r>
      <rPr>
        <sz val="36"/>
        <color rgb="FF000000"/>
        <rFont val="Times New Roman"/>
        <family val="1"/>
      </rPr>
      <t>20</t>
    </r>
    <r>
      <rPr>
        <sz val="36"/>
        <color rgb="FF000000"/>
        <rFont val="方正仿宋_GBK"/>
        <family val="4"/>
        <charset val="134"/>
      </rPr>
      <t>万方的小（</t>
    </r>
    <r>
      <rPr>
        <sz val="36"/>
        <color rgb="FF000000"/>
        <rFont val="Times New Roman"/>
        <family val="1"/>
      </rPr>
      <t>2</t>
    </r>
    <r>
      <rPr>
        <sz val="36"/>
        <color rgb="FF000000"/>
        <rFont val="方正仿宋_GBK"/>
        <family val="4"/>
        <charset val="134"/>
      </rPr>
      <t>）型水库一座。</t>
    </r>
  </si>
  <si>
    <r>
      <rPr>
        <sz val="36"/>
        <rFont val="方正仿宋_GBK"/>
        <family val="4"/>
        <charset val="134"/>
      </rPr>
      <t>奉节县大溪河流域综合治理工程</t>
    </r>
  </si>
  <si>
    <r>
      <rPr>
        <sz val="36"/>
        <rFont val="方正仿宋_GBK"/>
        <family val="4"/>
        <charset val="134"/>
      </rPr>
      <t>综合治理河道</t>
    </r>
    <r>
      <rPr>
        <sz val="36"/>
        <rFont val="Times New Roman"/>
        <family val="1"/>
      </rPr>
      <t>19.5km</t>
    </r>
    <r>
      <rPr>
        <sz val="36"/>
        <rFont val="方正仿宋_GBK"/>
        <family val="4"/>
        <charset val="134"/>
      </rPr>
      <t>，重点解决兴隆镇清泉河防洪问题。</t>
    </r>
  </si>
  <si>
    <r>
      <rPr>
        <sz val="48"/>
        <rFont val="方正黑体_GBK"/>
        <family val="4"/>
        <charset val="134"/>
      </rPr>
      <t>九、县农业农村委（</t>
    </r>
    <r>
      <rPr>
        <sz val="48"/>
        <rFont val="Times New Roman"/>
        <family val="1"/>
      </rPr>
      <t>6</t>
    </r>
    <r>
      <rPr>
        <sz val="48"/>
        <rFont val="方正黑体_GBK"/>
        <family val="4"/>
        <charset val="134"/>
      </rPr>
      <t>个）</t>
    </r>
  </si>
  <si>
    <r>
      <rPr>
        <sz val="36"/>
        <rFont val="方正仿宋_GBK"/>
        <family val="4"/>
        <charset val="134"/>
      </rPr>
      <t>奉节县</t>
    </r>
    <r>
      <rPr>
        <sz val="36"/>
        <rFont val="Times New Roman"/>
        <family val="1"/>
      </rPr>
      <t>2026</t>
    </r>
    <r>
      <rPr>
        <sz val="36"/>
        <rFont val="方正仿宋_GBK"/>
        <family val="4"/>
        <charset val="134"/>
      </rPr>
      <t>高标准农田改造提升示范项目</t>
    </r>
  </si>
  <si>
    <r>
      <rPr>
        <sz val="36"/>
        <rFont val="方正仿宋_GBK"/>
        <family val="4"/>
        <charset val="134"/>
      </rPr>
      <t>县农业农村委</t>
    </r>
  </si>
  <si>
    <r>
      <rPr>
        <sz val="36"/>
        <rFont val="方正仿宋_GBK"/>
        <family val="4"/>
        <charset val="134"/>
      </rPr>
      <t>刘方令</t>
    </r>
  </si>
  <si>
    <r>
      <rPr>
        <sz val="36"/>
        <rFont val="方正仿宋_GBK"/>
        <family val="4"/>
        <charset val="134"/>
      </rPr>
      <t>力争达到</t>
    </r>
    <r>
      <rPr>
        <sz val="36"/>
        <rFont val="Times New Roman"/>
        <family val="1"/>
      </rPr>
      <t>4.5</t>
    </r>
    <r>
      <rPr>
        <sz val="36"/>
        <rFont val="方正仿宋_GBK"/>
        <family val="4"/>
        <charset val="134"/>
      </rPr>
      <t>万亩。建设内容：土地整治，土壤改良，水利设施，道路设施。</t>
    </r>
  </si>
  <si>
    <r>
      <rPr>
        <sz val="36"/>
        <rFont val="方正仿宋_GBK"/>
        <family val="4"/>
        <charset val="134"/>
      </rPr>
      <t>做好前期规划。</t>
    </r>
  </si>
  <si>
    <r>
      <rPr>
        <sz val="36"/>
        <color theme="1"/>
        <rFont val="方正仿宋_GBK"/>
        <family val="4"/>
        <charset val="134"/>
      </rPr>
      <t>奉节县</t>
    </r>
    <r>
      <rPr>
        <sz val="36"/>
        <color theme="1"/>
        <rFont val="Times New Roman"/>
        <family val="1"/>
      </rPr>
      <t>2026</t>
    </r>
    <r>
      <rPr>
        <sz val="36"/>
        <color theme="1"/>
        <rFont val="方正仿宋_GBK"/>
        <family val="4"/>
        <charset val="134"/>
      </rPr>
      <t>年肉兔产业链续建项目</t>
    </r>
  </si>
  <si>
    <r>
      <rPr>
        <sz val="36"/>
        <color theme="1"/>
        <rFont val="方正仿宋_GBK"/>
        <family val="4"/>
        <charset val="134"/>
      </rPr>
      <t>招商业主</t>
    </r>
  </si>
  <si>
    <r>
      <rPr>
        <sz val="36"/>
        <color theme="1"/>
        <rFont val="方正仿宋_GBK"/>
        <family val="4"/>
        <charset val="134"/>
      </rPr>
      <t>县农业农村委</t>
    </r>
  </si>
  <si>
    <r>
      <rPr>
        <sz val="36"/>
        <rFont val="方正仿宋_GBK"/>
        <family val="4"/>
        <charset val="134"/>
      </rPr>
      <t>新建</t>
    </r>
    <r>
      <rPr>
        <sz val="36"/>
        <rFont val="Times New Roman"/>
        <family val="1"/>
      </rPr>
      <t>100</t>
    </r>
    <r>
      <rPr>
        <sz val="36"/>
        <rFont val="方正仿宋_GBK"/>
        <family val="4"/>
        <charset val="134"/>
      </rPr>
      <t>个家庭农场，引进父母代种兔</t>
    </r>
    <r>
      <rPr>
        <sz val="36"/>
        <rFont val="Times New Roman"/>
        <family val="1"/>
      </rPr>
      <t>6</t>
    </r>
    <r>
      <rPr>
        <sz val="36"/>
        <rFont val="方正仿宋_GBK"/>
        <family val="4"/>
        <charset val="134"/>
      </rPr>
      <t>万只，购买欧式品字形兔笼</t>
    </r>
    <r>
      <rPr>
        <sz val="36"/>
        <rFont val="Times New Roman"/>
        <family val="1"/>
      </rPr>
      <t>9</t>
    </r>
    <r>
      <rPr>
        <sz val="36"/>
        <rFont val="方正仿宋_GBK"/>
        <family val="4"/>
        <charset val="134"/>
      </rPr>
      <t>万套，商品肉兔出栏产能达</t>
    </r>
    <r>
      <rPr>
        <sz val="36"/>
        <rFont val="Times New Roman"/>
        <family val="1"/>
      </rPr>
      <t>300</t>
    </r>
    <r>
      <rPr>
        <sz val="36"/>
        <rFont val="方正仿宋_GBK"/>
        <family val="4"/>
        <charset val="134"/>
      </rPr>
      <t>万只。</t>
    </r>
  </si>
  <si>
    <r>
      <rPr>
        <sz val="36"/>
        <rFont val="方正仿宋_GBK"/>
        <family val="4"/>
        <charset val="134"/>
      </rPr>
      <t>完成前期选址及手续完善工作。</t>
    </r>
  </si>
  <si>
    <r>
      <rPr>
        <sz val="36"/>
        <color theme="1"/>
        <rFont val="方正仿宋_GBK"/>
        <family val="4"/>
        <charset val="134"/>
      </rPr>
      <t>奉节县农产品加工园项目</t>
    </r>
  </si>
  <si>
    <r>
      <rPr>
        <sz val="36"/>
        <rFont val="方正仿宋_GBK"/>
        <family val="4"/>
        <charset val="134"/>
      </rPr>
      <t>招商待定</t>
    </r>
  </si>
  <si>
    <r>
      <rPr>
        <sz val="36"/>
        <rFont val="方正仿宋_GBK"/>
        <family val="4"/>
        <charset val="134"/>
      </rPr>
      <t>县农业农村委</t>
    </r>
    <r>
      <rPr>
        <sz val="36"/>
        <rFont val="Times New Roman"/>
        <family val="1"/>
      </rPr>
      <t>_x000D_</t>
    </r>
  </si>
  <si>
    <r>
      <rPr>
        <sz val="36"/>
        <rFont val="方正仿宋_GBK"/>
        <family val="4"/>
        <charset val="134"/>
      </rPr>
      <t>社会</t>
    </r>
    <r>
      <rPr>
        <sz val="36"/>
        <rFont val="Times New Roman"/>
        <family val="1"/>
      </rPr>
      <t>_x000D_</t>
    </r>
  </si>
  <si>
    <r>
      <rPr>
        <sz val="36"/>
        <rFont val="方正仿宋_GBK"/>
        <family val="4"/>
        <charset val="134"/>
      </rPr>
      <t>建筑面积</t>
    </r>
    <r>
      <rPr>
        <sz val="36"/>
        <rFont val="Times New Roman"/>
        <family val="1"/>
      </rPr>
      <t>1500</t>
    </r>
    <r>
      <rPr>
        <sz val="36"/>
        <rFont val="方正仿宋_GBK"/>
        <family val="4"/>
        <charset val="134"/>
      </rPr>
      <t>平方米，包括厂房建设、配套用房建设及配套设施设备。</t>
    </r>
  </si>
  <si>
    <r>
      <rPr>
        <sz val="36"/>
        <rFont val="方正仿宋_GBK"/>
        <family val="4"/>
        <charset val="134"/>
      </rPr>
      <t>奉节县肉食品加工项目</t>
    </r>
    <r>
      <rPr>
        <sz val="36"/>
        <rFont val="Times New Roman"/>
        <family val="1"/>
      </rPr>
      <t>_x000D_</t>
    </r>
  </si>
  <si>
    <r>
      <rPr>
        <sz val="36"/>
        <rFont val="方正仿宋_GBK"/>
        <family val="4"/>
        <charset val="134"/>
      </rPr>
      <t>总建筑面积</t>
    </r>
    <r>
      <rPr>
        <sz val="36"/>
        <rFont val="Times New Roman"/>
        <family val="1"/>
      </rPr>
      <t>2500</t>
    </r>
    <r>
      <rPr>
        <sz val="36"/>
        <rFont val="方正仿宋_GBK"/>
        <family val="4"/>
        <charset val="134"/>
      </rPr>
      <t>平方米，包括建设肉食品加工车间、加工生产线、管理用房及配套设施设备。</t>
    </r>
  </si>
  <si>
    <r>
      <t>2026</t>
    </r>
    <r>
      <rPr>
        <sz val="36"/>
        <rFont val="方正仿宋_GBK"/>
        <family val="4"/>
        <charset val="134"/>
      </rPr>
      <t>年粮油高产高效建设项目</t>
    </r>
  </si>
  <si>
    <r>
      <rPr>
        <sz val="36"/>
        <rFont val="方正仿宋_GBK"/>
        <family val="4"/>
        <charset val="134"/>
      </rPr>
      <t>建设绿色高产高效示范片</t>
    </r>
    <r>
      <rPr>
        <sz val="36"/>
        <rFont val="Times New Roman"/>
        <family val="1"/>
      </rPr>
      <t>2</t>
    </r>
    <r>
      <rPr>
        <sz val="36"/>
        <rFont val="方正仿宋_GBK"/>
        <family val="4"/>
        <charset val="134"/>
      </rPr>
      <t>个。</t>
    </r>
  </si>
  <si>
    <r>
      <rPr>
        <sz val="36"/>
        <rFont val="方正仿宋_GBK"/>
        <family val="4"/>
        <charset val="134"/>
      </rPr>
      <t>奉节县</t>
    </r>
    <r>
      <rPr>
        <sz val="36"/>
        <rFont val="Times New Roman"/>
        <family val="1"/>
      </rPr>
      <t>2026</t>
    </r>
    <r>
      <rPr>
        <sz val="36"/>
        <rFont val="方正仿宋_GBK"/>
        <family val="4"/>
        <charset val="134"/>
      </rPr>
      <t>年生猪养殖项目</t>
    </r>
  </si>
  <si>
    <r>
      <rPr>
        <sz val="36"/>
        <rFont val="方正仿宋_GBK"/>
        <family val="4"/>
        <charset val="134"/>
      </rPr>
      <t>新建、扩建建设</t>
    </r>
    <r>
      <rPr>
        <sz val="36"/>
        <rFont val="Times New Roman"/>
        <family val="1"/>
      </rPr>
      <t>8000</t>
    </r>
    <r>
      <rPr>
        <sz val="36"/>
        <rFont val="方正仿宋_GBK"/>
        <family val="4"/>
        <charset val="134"/>
      </rPr>
      <t>平方米圈舍，引种良种母猪</t>
    </r>
    <r>
      <rPr>
        <sz val="36"/>
        <rFont val="Times New Roman"/>
        <family val="1"/>
      </rPr>
      <t>800</t>
    </r>
    <r>
      <rPr>
        <sz val="36"/>
        <rFont val="方正仿宋_GBK"/>
        <family val="4"/>
        <charset val="134"/>
      </rPr>
      <t>头，购买商品仔猪</t>
    </r>
    <r>
      <rPr>
        <sz val="36"/>
        <rFont val="Times New Roman"/>
        <family val="1"/>
      </rPr>
      <t>4000</t>
    </r>
    <r>
      <rPr>
        <sz val="36"/>
        <rFont val="方正仿宋_GBK"/>
        <family val="4"/>
        <charset val="134"/>
      </rPr>
      <t>头，建设粪污处理设施</t>
    </r>
    <r>
      <rPr>
        <sz val="36"/>
        <rFont val="Times New Roman"/>
        <family val="1"/>
      </rPr>
      <t>4000</t>
    </r>
    <r>
      <rPr>
        <sz val="36"/>
        <rFont val="方正仿宋_GBK"/>
        <family val="4"/>
        <charset val="134"/>
      </rPr>
      <t>立方米。</t>
    </r>
  </si>
  <si>
    <r>
      <rPr>
        <sz val="48"/>
        <rFont val="方正黑体_GBK"/>
        <family val="4"/>
        <charset val="134"/>
      </rPr>
      <t>十、县教委（</t>
    </r>
    <r>
      <rPr>
        <sz val="48"/>
        <rFont val="Times New Roman"/>
        <family val="1"/>
      </rPr>
      <t>2</t>
    </r>
    <r>
      <rPr>
        <sz val="48"/>
        <rFont val="方正黑体_GBK"/>
        <family val="4"/>
        <charset val="134"/>
      </rPr>
      <t>个）</t>
    </r>
  </si>
  <si>
    <r>
      <rPr>
        <sz val="36"/>
        <rFont val="方正仿宋_GBK"/>
        <family val="4"/>
        <charset val="134"/>
      </rPr>
      <t>奉节县朱衣初中改扩建一期工程</t>
    </r>
  </si>
  <si>
    <r>
      <rPr>
        <sz val="36"/>
        <rFont val="方正仿宋_GBK"/>
        <family val="4"/>
        <charset val="134"/>
      </rPr>
      <t>朱衣初中</t>
    </r>
  </si>
  <si>
    <r>
      <rPr>
        <sz val="36"/>
        <rFont val="方正仿宋_GBK"/>
        <family val="4"/>
        <charset val="134"/>
      </rPr>
      <t>县教委</t>
    </r>
  </si>
  <si>
    <r>
      <rPr>
        <sz val="36"/>
        <rFont val="方正仿宋_GBK"/>
        <family val="4"/>
        <charset val="134"/>
      </rPr>
      <t>付勇</t>
    </r>
  </si>
  <si>
    <r>
      <rPr>
        <sz val="36"/>
        <rFont val="方正仿宋_GBK"/>
        <family val="4"/>
        <charset val="134"/>
      </rPr>
      <t>占地</t>
    </r>
    <r>
      <rPr>
        <sz val="36"/>
        <rFont val="Times New Roman"/>
        <family val="1"/>
      </rPr>
      <t>8</t>
    </r>
    <r>
      <rPr>
        <sz val="36"/>
        <rFont val="方正仿宋_GBK"/>
        <family val="4"/>
        <charset val="134"/>
      </rPr>
      <t>亩，新建幼儿综合楼</t>
    </r>
    <r>
      <rPr>
        <sz val="36"/>
        <rFont val="Times New Roman"/>
        <family val="1"/>
      </rPr>
      <t>8000</t>
    </r>
    <r>
      <rPr>
        <sz val="36"/>
        <rFont val="方正仿宋_GBK"/>
        <family val="4"/>
        <charset val="134"/>
      </rPr>
      <t>平方米，以及园门、挡墙、围墙、道路、管网等附属工程。</t>
    </r>
  </si>
  <si>
    <r>
      <rPr>
        <sz val="36"/>
        <rFont val="方正仿宋_GBK"/>
        <family val="4"/>
        <charset val="134"/>
      </rPr>
      <t>重庆市奉节县职业教育中心扩建工程</t>
    </r>
  </si>
  <si>
    <r>
      <rPr>
        <sz val="36"/>
        <rFont val="方正仿宋_GBK"/>
        <family val="4"/>
        <charset val="134"/>
      </rPr>
      <t>职教中心</t>
    </r>
  </si>
  <si>
    <r>
      <rPr>
        <sz val="36"/>
        <rFont val="方正仿宋_GBK"/>
        <family val="4"/>
        <charset val="134"/>
      </rPr>
      <t>建筑面积</t>
    </r>
    <r>
      <rPr>
        <sz val="36"/>
        <rFont val="Times New Roman"/>
        <family val="1"/>
      </rPr>
      <t>118095.7</t>
    </r>
    <r>
      <rPr>
        <sz val="36"/>
        <rFont val="方正仿宋_GBK"/>
        <family val="4"/>
        <charset val="134"/>
      </rPr>
      <t>平方米及附属设施。</t>
    </r>
  </si>
  <si>
    <r>
      <rPr>
        <sz val="48"/>
        <rFont val="方正黑体_GBK"/>
        <family val="4"/>
        <charset val="134"/>
      </rPr>
      <t>十一、县文化旅游委（</t>
    </r>
    <r>
      <rPr>
        <sz val="48"/>
        <rFont val="Times New Roman"/>
        <family val="1"/>
      </rPr>
      <t>6</t>
    </r>
    <r>
      <rPr>
        <sz val="48"/>
        <rFont val="方正黑体_GBK"/>
        <family val="4"/>
        <charset val="134"/>
      </rPr>
      <t>个）</t>
    </r>
  </si>
  <si>
    <r>
      <rPr>
        <sz val="36"/>
        <rFont val="方正仿宋_GBK"/>
        <family val="4"/>
        <charset val="134"/>
      </rPr>
      <t>三峡之巅景区应急消防通道</t>
    </r>
  </si>
  <si>
    <r>
      <rPr>
        <sz val="36"/>
        <rFont val="方正仿宋_GBK"/>
        <family val="4"/>
        <charset val="134"/>
      </rPr>
      <t>县生态旅游公司</t>
    </r>
  </si>
  <si>
    <r>
      <rPr>
        <sz val="36"/>
        <rFont val="方正仿宋_GBK"/>
        <family val="4"/>
        <charset val="134"/>
      </rPr>
      <t>县文化旅游委</t>
    </r>
  </si>
  <si>
    <r>
      <rPr>
        <sz val="36"/>
        <rFont val="方正仿宋_GBK"/>
        <family val="4"/>
        <charset val="134"/>
      </rPr>
      <t>葛宇恩</t>
    </r>
  </si>
  <si>
    <r>
      <rPr>
        <sz val="36"/>
        <rFont val="方正仿宋_GBK"/>
        <family val="4"/>
        <charset val="134"/>
      </rPr>
      <t>修建至石庙岩头溪应急消防通道，长</t>
    </r>
    <r>
      <rPr>
        <sz val="36"/>
        <rFont val="Times New Roman"/>
        <family val="1"/>
      </rPr>
      <t>1.5km</t>
    </r>
    <r>
      <rPr>
        <sz val="36"/>
        <rFont val="方正仿宋_GBK"/>
        <family val="4"/>
        <charset val="134"/>
      </rPr>
      <t>，宽</t>
    </r>
    <r>
      <rPr>
        <sz val="36"/>
        <rFont val="Times New Roman"/>
        <family val="1"/>
      </rPr>
      <t>5</t>
    </r>
    <r>
      <rPr>
        <sz val="36"/>
        <rFont val="方正仿宋_GBK"/>
        <family val="4"/>
        <charset val="134"/>
      </rPr>
      <t>米，修建石庙游客中心至青山人家应急通道长</t>
    </r>
    <r>
      <rPr>
        <sz val="36"/>
        <rFont val="Times New Roman"/>
        <family val="1"/>
      </rPr>
      <t>2.5km</t>
    </r>
    <r>
      <rPr>
        <sz val="36"/>
        <rFont val="方正仿宋_GBK"/>
        <family val="4"/>
        <charset val="134"/>
      </rPr>
      <t>，宽</t>
    </r>
    <r>
      <rPr>
        <sz val="36"/>
        <rFont val="Times New Roman"/>
        <family val="1"/>
      </rPr>
      <t>5</t>
    </r>
    <r>
      <rPr>
        <sz val="36"/>
        <rFont val="方正仿宋_GBK"/>
        <family val="4"/>
        <charset val="134"/>
      </rPr>
      <t>米。</t>
    </r>
  </si>
  <si>
    <r>
      <rPr>
        <sz val="36"/>
        <rFont val="方正仿宋_GBK"/>
        <family val="4"/>
        <charset val="134"/>
      </rPr>
      <t>完成方案设计，办理立项</t>
    </r>
    <r>
      <rPr>
        <sz val="36"/>
        <rFont val="Times New Roman"/>
        <family val="1"/>
      </rPr>
      <t>(</t>
    </r>
    <r>
      <rPr>
        <sz val="36"/>
        <rFont val="方正仿宋_GBK"/>
        <family val="4"/>
        <charset val="134"/>
      </rPr>
      <t>备案）手续。</t>
    </r>
  </si>
  <si>
    <r>
      <rPr>
        <sz val="36"/>
        <rFont val="方正仿宋_GBK"/>
        <family val="4"/>
        <charset val="134"/>
      </rPr>
      <t>白帝城应急通道项目</t>
    </r>
  </si>
  <si>
    <r>
      <rPr>
        <sz val="36"/>
        <rFont val="方正仿宋_GBK"/>
        <family val="4"/>
        <charset val="134"/>
      </rPr>
      <t>修建草堂湖应急浮桥通道长</t>
    </r>
    <r>
      <rPr>
        <sz val="36"/>
        <rFont val="Times New Roman"/>
        <family val="1"/>
      </rPr>
      <t>900</t>
    </r>
    <r>
      <rPr>
        <sz val="36"/>
        <rFont val="方正仿宋_GBK"/>
        <family val="4"/>
        <charset val="134"/>
      </rPr>
      <t>米，宽</t>
    </r>
    <r>
      <rPr>
        <sz val="36"/>
        <rFont val="Times New Roman"/>
        <family val="1"/>
      </rPr>
      <t>6</t>
    </r>
    <r>
      <rPr>
        <sz val="36"/>
        <rFont val="方正仿宋_GBK"/>
        <family val="4"/>
        <charset val="134"/>
      </rPr>
      <t>米。</t>
    </r>
  </si>
  <si>
    <r>
      <rPr>
        <sz val="36"/>
        <color rgb="FF000000"/>
        <rFont val="方正仿宋_GBK"/>
        <family val="4"/>
        <charset val="134"/>
      </rPr>
      <t>奉节县白帝城</t>
    </r>
    <r>
      <rPr>
        <sz val="36"/>
        <color rgb="FF000000"/>
        <rFont val="Times New Roman"/>
        <family val="1"/>
      </rPr>
      <t>·</t>
    </r>
    <r>
      <rPr>
        <sz val="36"/>
        <color rgb="FF000000"/>
        <rFont val="方正仿宋_GBK"/>
        <family val="4"/>
        <charset val="134"/>
      </rPr>
      <t>瞿塘峡景区</t>
    </r>
    <r>
      <rPr>
        <sz val="36"/>
        <color rgb="FF000000"/>
        <rFont val="Times New Roman"/>
        <family val="1"/>
      </rPr>
      <t xml:space="preserve"> 5A </t>
    </r>
    <r>
      <rPr>
        <sz val="36"/>
        <color rgb="FF000000"/>
        <rFont val="方正仿宋_GBK"/>
        <family val="4"/>
        <charset val="134"/>
      </rPr>
      <t>提升工程</t>
    </r>
  </si>
  <si>
    <r>
      <rPr>
        <sz val="36"/>
        <color rgb="FF000000"/>
        <rFont val="方正仿宋_GBK"/>
        <family val="4"/>
        <charset val="134"/>
      </rPr>
      <t>县生态旅游公司</t>
    </r>
  </si>
  <si>
    <r>
      <rPr>
        <sz val="36"/>
        <color rgb="FF000000"/>
        <rFont val="方正仿宋_GBK"/>
        <family val="4"/>
        <charset val="134"/>
      </rPr>
      <t>县文化旅游委</t>
    </r>
  </si>
  <si>
    <r>
      <rPr>
        <sz val="36"/>
        <color rgb="FF000000"/>
        <rFont val="方正仿宋_GBK"/>
        <family val="4"/>
        <charset val="134"/>
      </rPr>
      <t>社会</t>
    </r>
  </si>
  <si>
    <r>
      <rPr>
        <sz val="36"/>
        <rFont val="方正仿宋_GBK"/>
        <family val="4"/>
        <charset val="134"/>
      </rPr>
      <t>包括宝塔坪到白帝城景区道路沿线提升改造工程、白帝城景区内部维修提升改造工程等。</t>
    </r>
  </si>
  <si>
    <r>
      <rPr>
        <sz val="36"/>
        <color rgb="FF000000"/>
        <rFont val="方正仿宋_GBK"/>
        <family val="4"/>
        <charset val="134"/>
      </rPr>
      <t>奉节县龙桥河景区提档升级项目</t>
    </r>
  </si>
  <si>
    <r>
      <rPr>
        <sz val="36"/>
        <rFont val="方正仿宋_GBK"/>
        <family val="4"/>
        <charset val="134"/>
      </rPr>
      <t>龙桥乡</t>
    </r>
  </si>
  <si>
    <r>
      <rPr>
        <sz val="36"/>
        <rFont val="方正仿宋_GBK"/>
        <family val="4"/>
        <charset val="134"/>
      </rPr>
      <t>包括基础设施提升、景点改造、景区配套及娱乐设施建设。</t>
    </r>
  </si>
  <si>
    <r>
      <rPr>
        <sz val="36"/>
        <rFont val="方正仿宋_GBK"/>
        <family val="4"/>
        <charset val="134"/>
      </rPr>
      <t>奉节县旅游码头基础设施提档升级项目</t>
    </r>
  </si>
  <si>
    <r>
      <rPr>
        <sz val="36"/>
        <rFont val="方正仿宋_GBK"/>
        <family val="4"/>
        <charset val="134"/>
      </rPr>
      <t>新建</t>
    </r>
    <r>
      <rPr>
        <sz val="36"/>
        <rFont val="Times New Roman"/>
        <family val="1"/>
      </rPr>
      <t>105</t>
    </r>
    <r>
      <rPr>
        <sz val="36"/>
        <rFont val="方正仿宋_GBK"/>
        <family val="4"/>
        <charset val="134"/>
      </rPr>
      <t>米趸船两艘等。</t>
    </r>
  </si>
  <si>
    <r>
      <rPr>
        <sz val="36"/>
        <rFont val="方正仿宋_GBK"/>
        <family val="4"/>
        <charset val="134"/>
      </rPr>
      <t>完成项目备案、方案审查。</t>
    </r>
  </si>
  <si>
    <r>
      <rPr>
        <sz val="36"/>
        <color rgb="FF000000"/>
        <rFont val="方正仿宋_GBK"/>
        <family val="4"/>
        <charset val="134"/>
      </rPr>
      <t>重庆市奉节县兴隆巴楚驿城滨河商业街</t>
    </r>
    <r>
      <rPr>
        <sz val="36"/>
        <color rgb="FF000000"/>
        <rFont val="Times New Roman"/>
        <family val="1"/>
      </rPr>
      <t>(</t>
    </r>
    <r>
      <rPr>
        <sz val="36"/>
        <color rgb="FF000000"/>
        <rFont val="方正仿宋_GBK"/>
        <family val="4"/>
        <charset val="134"/>
      </rPr>
      <t>地块三、地块四</t>
    </r>
    <r>
      <rPr>
        <sz val="36"/>
        <color rgb="FF000000"/>
        <rFont val="Times New Roman"/>
        <family val="1"/>
      </rPr>
      <t>)</t>
    </r>
    <r>
      <rPr>
        <sz val="36"/>
        <color rgb="FF000000"/>
        <rFont val="方正仿宋_GBK"/>
        <family val="4"/>
        <charset val="134"/>
      </rPr>
      <t>建设工程</t>
    </r>
  </si>
  <si>
    <r>
      <rPr>
        <sz val="36"/>
        <color rgb="FF000000"/>
        <rFont val="方正仿宋_GBK"/>
        <family val="4"/>
        <charset val="134"/>
      </rPr>
      <t>兴隆镇</t>
    </r>
  </si>
  <si>
    <r>
      <rPr>
        <sz val="36"/>
        <color rgb="FF000000"/>
        <rFont val="方正仿宋_GBK"/>
        <family val="4"/>
        <charset val="134"/>
      </rPr>
      <t>包括滨河商业街的主体建筑、配套公厕的土建工程设备购置及安装工程等。</t>
    </r>
  </si>
  <si>
    <r>
      <rPr>
        <sz val="48"/>
        <rFont val="方正黑体_GBK"/>
        <family val="4"/>
        <charset val="134"/>
      </rPr>
      <t>十二、县经济信息委（</t>
    </r>
    <r>
      <rPr>
        <sz val="48"/>
        <rFont val="Times New Roman"/>
        <family val="1"/>
      </rPr>
      <t>2</t>
    </r>
    <r>
      <rPr>
        <sz val="48"/>
        <rFont val="方正黑体_GBK"/>
        <family val="4"/>
        <charset val="134"/>
      </rPr>
      <t>个）</t>
    </r>
  </si>
  <si>
    <r>
      <rPr>
        <sz val="36"/>
        <rFont val="方正仿宋_GBK"/>
        <family val="4"/>
        <charset val="134"/>
      </rPr>
      <t>奉节县华电储能项目（二期）</t>
    </r>
  </si>
  <si>
    <r>
      <rPr>
        <sz val="36"/>
        <rFont val="方正仿宋_GBK"/>
        <family val="4"/>
        <charset val="134"/>
      </rPr>
      <t>华电国际电力股份有限公司奉节发电厂</t>
    </r>
  </si>
  <si>
    <r>
      <rPr>
        <sz val="36"/>
        <color rgb="FF000000"/>
        <rFont val="方正仿宋_GBK"/>
        <family val="4"/>
        <charset val="134"/>
      </rPr>
      <t>县经济信息委</t>
    </r>
  </si>
  <si>
    <r>
      <rPr>
        <sz val="36"/>
        <rFont val="方正仿宋_GBK"/>
        <family val="4"/>
        <charset val="134"/>
      </rPr>
      <t>李俊</t>
    </r>
  </si>
  <si>
    <r>
      <rPr>
        <sz val="36"/>
        <color rgb="FF000000"/>
        <rFont val="方正仿宋_GBK"/>
        <family val="4"/>
        <charset val="134"/>
      </rPr>
      <t>县城内</t>
    </r>
  </si>
  <si>
    <r>
      <rPr>
        <sz val="36"/>
        <color rgb="FF000000"/>
        <rFont val="方正仿宋_GBK"/>
        <family val="4"/>
        <charset val="134"/>
      </rPr>
      <t>布局户用储能电站或独立共享储能电站，以及配套综合能源项目开发与服务，总规模不低于</t>
    </r>
    <r>
      <rPr>
        <sz val="36"/>
        <color rgb="FF000000"/>
        <rFont val="Times New Roman"/>
        <family val="1"/>
      </rPr>
      <t>8</t>
    </r>
    <r>
      <rPr>
        <sz val="36"/>
        <color rgb="FF000000"/>
        <rFont val="方正仿宋_GBK"/>
        <family val="4"/>
        <charset val="134"/>
      </rPr>
      <t>万千瓦。</t>
    </r>
  </si>
  <si>
    <r>
      <rPr>
        <sz val="36"/>
        <rFont val="方正仿宋_GBK"/>
        <family val="4"/>
        <charset val="134"/>
      </rPr>
      <t>重庆奉节造船厂工程</t>
    </r>
  </si>
  <si>
    <r>
      <rPr>
        <sz val="36"/>
        <rFont val="方正仿宋_GBK"/>
        <family val="4"/>
        <charset val="134"/>
      </rPr>
      <t>县交通集团</t>
    </r>
  </si>
  <si>
    <r>
      <rPr>
        <sz val="36"/>
        <color rgb="FF000000"/>
        <rFont val="方正仿宋_GBK"/>
        <family val="4"/>
        <charset val="134"/>
      </rPr>
      <t>康乐镇</t>
    </r>
  </si>
  <si>
    <r>
      <rPr>
        <sz val="36"/>
        <color rgb="FF000000"/>
        <rFont val="方正仿宋_GBK"/>
        <family val="4"/>
        <charset val="134"/>
      </rPr>
      <t>主要建设内容为</t>
    </r>
    <r>
      <rPr>
        <sz val="36"/>
        <color rgb="FF000000"/>
        <rFont val="Times New Roman"/>
        <family val="1"/>
      </rPr>
      <t>5000</t>
    </r>
    <r>
      <rPr>
        <sz val="36"/>
        <color rgb="FF000000"/>
        <rFont val="方正仿宋_GBK"/>
        <family val="4"/>
        <charset val="134"/>
      </rPr>
      <t>吨级船台</t>
    </r>
    <r>
      <rPr>
        <sz val="36"/>
        <color rgb="FF000000"/>
        <rFont val="Times New Roman"/>
        <family val="1"/>
      </rPr>
      <t>2</t>
    </r>
    <r>
      <rPr>
        <sz val="36"/>
        <color rgb="FF000000"/>
        <rFont val="方正仿宋_GBK"/>
        <family val="4"/>
        <charset val="134"/>
      </rPr>
      <t>座，气囊下水滑道</t>
    </r>
    <r>
      <rPr>
        <sz val="36"/>
        <color rgb="FF000000"/>
        <rFont val="Times New Roman"/>
        <family val="1"/>
      </rPr>
      <t>1</t>
    </r>
    <r>
      <rPr>
        <sz val="36"/>
        <color rgb="FF000000"/>
        <rFont val="方正仿宋_GBK"/>
        <family val="4"/>
        <charset val="134"/>
      </rPr>
      <t>座，占地面积</t>
    </r>
    <r>
      <rPr>
        <sz val="36"/>
        <color rgb="FF000000"/>
        <rFont val="Times New Roman"/>
        <family val="1"/>
      </rPr>
      <t>75</t>
    </r>
    <r>
      <rPr>
        <sz val="36"/>
        <color rgb="FF000000"/>
        <rFont val="方正仿宋_GBK"/>
        <family val="4"/>
        <charset val="134"/>
      </rPr>
      <t>亩。新建船厂设计产能为年建造</t>
    </r>
    <r>
      <rPr>
        <sz val="36"/>
        <color rgb="FF000000"/>
        <rFont val="Times New Roman"/>
        <family val="1"/>
      </rPr>
      <t>5000</t>
    </r>
    <r>
      <rPr>
        <sz val="36"/>
        <color rgb="FF000000"/>
        <rFont val="方正仿宋_GBK"/>
        <family val="4"/>
        <charset val="134"/>
      </rPr>
      <t>吨级船舶</t>
    </r>
    <r>
      <rPr>
        <sz val="36"/>
        <color rgb="FF000000"/>
        <rFont val="Times New Roman"/>
        <family val="1"/>
      </rPr>
      <t>4</t>
    </r>
    <r>
      <rPr>
        <sz val="36"/>
        <color rgb="FF000000"/>
        <rFont val="方正仿宋_GBK"/>
        <family val="4"/>
        <charset val="134"/>
      </rPr>
      <t>艘。</t>
    </r>
  </si>
  <si>
    <r>
      <rPr>
        <sz val="48"/>
        <rFont val="方正黑体_GBK"/>
        <family val="4"/>
        <charset val="134"/>
      </rPr>
      <t>十三、县交通运输委（</t>
    </r>
    <r>
      <rPr>
        <sz val="48"/>
        <rFont val="Times New Roman"/>
        <family val="1"/>
      </rPr>
      <t>16</t>
    </r>
    <r>
      <rPr>
        <sz val="48"/>
        <rFont val="方正黑体_GBK"/>
        <family val="4"/>
        <charset val="134"/>
      </rPr>
      <t>个）</t>
    </r>
  </si>
  <si>
    <r>
      <rPr>
        <sz val="36"/>
        <rFont val="方正仿宋_GBK"/>
        <family val="4"/>
        <charset val="134"/>
      </rPr>
      <t>奉节县</t>
    </r>
    <r>
      <rPr>
        <sz val="36"/>
        <rFont val="Times New Roman"/>
        <family val="1"/>
      </rPr>
      <t>G242</t>
    </r>
    <r>
      <rPr>
        <sz val="36"/>
        <rFont val="方正仿宋_GBK"/>
        <family val="4"/>
        <charset val="134"/>
      </rPr>
      <t>荆竹至兴隆段升级改造工程</t>
    </r>
  </si>
  <si>
    <r>
      <rPr>
        <sz val="36"/>
        <rFont val="方正仿宋_GBK"/>
        <family val="4"/>
        <charset val="134"/>
      </rPr>
      <t>县路桥公司</t>
    </r>
  </si>
  <si>
    <r>
      <rPr>
        <sz val="36"/>
        <color theme="1"/>
        <rFont val="方正仿宋_GBK"/>
        <family val="4"/>
        <charset val="134"/>
      </rPr>
      <t>县交通运输委</t>
    </r>
  </si>
  <si>
    <r>
      <rPr>
        <sz val="36"/>
        <color theme="1"/>
        <rFont val="方正仿宋_GBK"/>
        <family val="4"/>
        <charset val="134"/>
      </rPr>
      <t>胡军民</t>
    </r>
  </si>
  <si>
    <r>
      <rPr>
        <sz val="36"/>
        <color theme="1"/>
        <rFont val="方正仿宋_GBK"/>
        <family val="4"/>
        <charset val="134"/>
      </rPr>
      <t>兴隆镇</t>
    </r>
  </si>
  <si>
    <r>
      <rPr>
        <sz val="36"/>
        <color theme="1"/>
        <rFont val="方正仿宋_GBK"/>
        <family val="4"/>
        <charset val="134"/>
      </rPr>
      <t>重大前期</t>
    </r>
  </si>
  <si>
    <r>
      <rPr>
        <sz val="36"/>
        <color theme="1"/>
        <rFont val="方正仿宋_GBK"/>
        <family val="4"/>
        <charset val="134"/>
      </rPr>
      <t>政府</t>
    </r>
  </si>
  <si>
    <r>
      <rPr>
        <sz val="36"/>
        <color theme="1"/>
        <rFont val="方正仿宋_GBK"/>
        <family val="4"/>
        <charset val="134"/>
      </rPr>
      <t>全长</t>
    </r>
    <r>
      <rPr>
        <sz val="36"/>
        <color theme="1"/>
        <rFont val="Times New Roman"/>
        <family val="1"/>
      </rPr>
      <t>13Km</t>
    </r>
    <r>
      <rPr>
        <sz val="36"/>
        <color theme="1"/>
        <rFont val="方正仿宋_GBK"/>
        <family val="4"/>
        <charset val="134"/>
      </rPr>
      <t>，其中隧道长</t>
    </r>
    <r>
      <rPr>
        <sz val="36"/>
        <color theme="1"/>
        <rFont val="Times New Roman"/>
        <family val="1"/>
      </rPr>
      <t>7.38Km</t>
    </r>
    <r>
      <rPr>
        <sz val="36"/>
        <color theme="1"/>
        <rFont val="方正仿宋_GBK"/>
        <family val="4"/>
        <charset val="134"/>
      </rPr>
      <t>，二级公路，设计速度</t>
    </r>
    <r>
      <rPr>
        <sz val="36"/>
        <color theme="1"/>
        <rFont val="Times New Roman"/>
        <family val="1"/>
      </rPr>
      <t>60Kmh</t>
    </r>
    <r>
      <rPr>
        <sz val="36"/>
        <color theme="1"/>
        <rFont val="方正仿宋_GBK"/>
        <family val="4"/>
        <charset val="134"/>
      </rPr>
      <t>，路宽</t>
    </r>
    <r>
      <rPr>
        <sz val="36"/>
        <color theme="1"/>
        <rFont val="Times New Roman"/>
        <family val="1"/>
      </rPr>
      <t>10m</t>
    </r>
    <r>
      <rPr>
        <sz val="36"/>
        <color theme="1"/>
        <rFont val="方正仿宋_GBK"/>
        <family val="4"/>
        <charset val="134"/>
      </rPr>
      <t>，沥青混凝土路面。</t>
    </r>
  </si>
  <si>
    <r>
      <rPr>
        <sz val="36"/>
        <rFont val="方正仿宋_GBK"/>
        <family val="4"/>
        <charset val="134"/>
      </rPr>
      <t>完成施工图设计审批。</t>
    </r>
  </si>
  <si>
    <r>
      <t>2025</t>
    </r>
    <r>
      <rPr>
        <sz val="36"/>
        <color indexed="8"/>
        <rFont val="方正仿宋_GBK"/>
        <family val="4"/>
        <charset val="134"/>
      </rPr>
      <t>年二季度</t>
    </r>
  </si>
  <si>
    <r>
      <t>2025</t>
    </r>
    <r>
      <rPr>
        <sz val="36"/>
        <color indexed="8"/>
        <rFont val="方正仿宋_GBK"/>
        <family val="4"/>
        <charset val="134"/>
      </rPr>
      <t>年三季度</t>
    </r>
  </si>
  <si>
    <r>
      <t>2025</t>
    </r>
    <r>
      <rPr>
        <sz val="36"/>
        <color indexed="8"/>
        <rFont val="方正仿宋_GBK"/>
        <family val="4"/>
        <charset val="134"/>
      </rPr>
      <t>年四季度</t>
    </r>
  </si>
  <si>
    <r>
      <rPr>
        <sz val="36"/>
        <rFont val="方正仿宋_GBK"/>
        <family val="4"/>
        <charset val="134"/>
      </rPr>
      <t>奉节县</t>
    </r>
    <r>
      <rPr>
        <sz val="36"/>
        <rFont val="Times New Roman"/>
        <family val="1"/>
      </rPr>
      <t>G242</t>
    </r>
    <r>
      <rPr>
        <sz val="36"/>
        <rFont val="方正仿宋_GBK"/>
        <family val="4"/>
        <charset val="134"/>
      </rPr>
      <t>泉坪至梅溪河升级改造工程</t>
    </r>
  </si>
  <si>
    <r>
      <rPr>
        <sz val="36"/>
        <rFont val="方正仿宋_GBK"/>
        <family val="4"/>
        <charset val="134"/>
      </rPr>
      <t>汾河镇</t>
    </r>
    <r>
      <rPr>
        <sz val="36"/>
        <rFont val="Times New Roman"/>
        <family val="1"/>
      </rPr>
      <t xml:space="preserve">
</t>
    </r>
    <r>
      <rPr>
        <sz val="36"/>
        <rFont val="方正仿宋_GBK"/>
        <family val="4"/>
        <charset val="134"/>
      </rPr>
      <t>白帝镇</t>
    </r>
    <r>
      <rPr>
        <sz val="36"/>
        <rFont val="Times New Roman"/>
        <family val="1"/>
      </rPr>
      <t xml:space="preserve">
</t>
    </r>
    <r>
      <rPr>
        <sz val="36"/>
        <rFont val="方正仿宋_GBK"/>
        <family val="4"/>
        <charset val="134"/>
      </rPr>
      <t>夔门街道</t>
    </r>
  </si>
  <si>
    <r>
      <rPr>
        <sz val="36"/>
        <rFont val="方正仿宋_GBK"/>
        <family val="4"/>
        <charset val="134"/>
      </rPr>
      <t>全长</t>
    </r>
    <r>
      <rPr>
        <sz val="36"/>
        <rFont val="Times New Roman"/>
        <family val="1"/>
      </rPr>
      <t>19.7Km</t>
    </r>
    <r>
      <rPr>
        <sz val="36"/>
        <rFont val="方正仿宋_GBK"/>
        <family val="4"/>
        <charset val="134"/>
      </rPr>
      <t>，二级公路，设计速度</t>
    </r>
    <r>
      <rPr>
        <sz val="36"/>
        <rFont val="Times New Roman"/>
        <family val="1"/>
      </rPr>
      <t>40Kmh</t>
    </r>
    <r>
      <rPr>
        <sz val="36"/>
        <rFont val="方正仿宋_GBK"/>
        <family val="4"/>
        <charset val="134"/>
      </rPr>
      <t>，路宽</t>
    </r>
    <r>
      <rPr>
        <sz val="36"/>
        <rFont val="Times New Roman"/>
        <family val="1"/>
      </rPr>
      <t>8.5m</t>
    </r>
    <r>
      <rPr>
        <sz val="36"/>
        <rFont val="方正仿宋_GBK"/>
        <family val="4"/>
        <charset val="134"/>
      </rPr>
      <t>，沥青混凝土路面。</t>
    </r>
  </si>
  <si>
    <r>
      <t>2024</t>
    </r>
    <r>
      <rPr>
        <sz val="36"/>
        <color indexed="8"/>
        <rFont val="方正仿宋_GBK"/>
        <family val="4"/>
        <charset val="134"/>
      </rPr>
      <t>年四季度</t>
    </r>
  </si>
  <si>
    <r>
      <t>2025</t>
    </r>
    <r>
      <rPr>
        <sz val="36"/>
        <color indexed="8"/>
        <rFont val="方正仿宋_GBK"/>
        <family val="4"/>
        <charset val="134"/>
      </rPr>
      <t>年一季度</t>
    </r>
  </si>
  <si>
    <r>
      <t>G242</t>
    </r>
    <r>
      <rPr>
        <sz val="36"/>
        <rFont val="方正仿宋_GBK"/>
        <family val="4"/>
        <charset val="134"/>
      </rPr>
      <t>高桥至荆竹升级改造工程</t>
    </r>
  </si>
  <si>
    <r>
      <rPr>
        <sz val="36"/>
        <rFont val="方正仿宋_GBK"/>
        <family val="4"/>
        <charset val="134"/>
      </rPr>
      <t>全长</t>
    </r>
    <r>
      <rPr>
        <sz val="36"/>
        <rFont val="Times New Roman"/>
        <family val="1"/>
      </rPr>
      <t>16</t>
    </r>
    <r>
      <rPr>
        <sz val="36"/>
        <rFont val="方正仿宋_GBK"/>
        <family val="4"/>
        <charset val="134"/>
      </rPr>
      <t>公里，按二级公路改造，路宽</t>
    </r>
    <r>
      <rPr>
        <sz val="36"/>
        <rFont val="Times New Roman"/>
        <family val="1"/>
      </rPr>
      <t>8.5</t>
    </r>
    <r>
      <rPr>
        <sz val="36"/>
        <rFont val="方正仿宋_GBK"/>
        <family val="4"/>
        <charset val="134"/>
      </rPr>
      <t>米，沥青混凝土路面。</t>
    </r>
  </si>
  <si>
    <r>
      <t>G348</t>
    </r>
    <r>
      <rPr>
        <sz val="36"/>
        <rFont val="方正仿宋_GBK"/>
        <family val="4"/>
        <charset val="134"/>
      </rPr>
      <t>两河口至红土升级改造工程</t>
    </r>
  </si>
  <si>
    <r>
      <rPr>
        <sz val="36"/>
        <rFont val="方正仿宋_GBK"/>
        <family val="4"/>
        <charset val="134"/>
      </rPr>
      <t>石岗乡</t>
    </r>
    <r>
      <rPr>
        <sz val="36"/>
        <rFont val="Times New Roman"/>
        <family val="1"/>
      </rPr>
      <t xml:space="preserve">
</t>
    </r>
    <r>
      <rPr>
        <sz val="36"/>
        <rFont val="方正仿宋_GBK"/>
        <family val="4"/>
        <charset val="134"/>
      </rPr>
      <t>公平镇</t>
    </r>
    <r>
      <rPr>
        <sz val="36"/>
        <rFont val="Times New Roman"/>
        <family val="1"/>
      </rPr>
      <t xml:space="preserve">
</t>
    </r>
    <r>
      <rPr>
        <sz val="36"/>
        <rFont val="方正仿宋_GBK"/>
        <family val="4"/>
        <charset val="134"/>
      </rPr>
      <t>红土乡</t>
    </r>
  </si>
  <si>
    <r>
      <rPr>
        <sz val="36"/>
        <rFont val="方正仿宋_GBK"/>
        <family val="4"/>
        <charset val="134"/>
      </rPr>
      <t>全长</t>
    </r>
    <r>
      <rPr>
        <sz val="36"/>
        <rFont val="Times New Roman"/>
        <family val="1"/>
      </rPr>
      <t>29</t>
    </r>
    <r>
      <rPr>
        <sz val="36"/>
        <rFont val="方正仿宋_GBK"/>
        <family val="4"/>
        <charset val="134"/>
      </rPr>
      <t>公里，按二级公路改造，路宽</t>
    </r>
    <r>
      <rPr>
        <sz val="36"/>
        <rFont val="Times New Roman"/>
        <family val="1"/>
      </rPr>
      <t>8.5</t>
    </r>
    <r>
      <rPr>
        <sz val="36"/>
        <rFont val="方正仿宋_GBK"/>
        <family val="4"/>
        <charset val="134"/>
      </rPr>
      <t>米，沥青混凝土路面。</t>
    </r>
  </si>
  <si>
    <r>
      <t>S503</t>
    </r>
    <r>
      <rPr>
        <sz val="36"/>
        <color rgb="FF000000"/>
        <rFont val="方正仿宋_GBK"/>
        <family val="4"/>
        <charset val="134"/>
      </rPr>
      <t>大树至竹园升级改造工程</t>
    </r>
  </si>
  <si>
    <r>
      <rPr>
        <sz val="36"/>
        <rFont val="方正仿宋_GBK"/>
        <family val="4"/>
        <charset val="134"/>
      </rPr>
      <t>胡军民</t>
    </r>
  </si>
  <si>
    <r>
      <rPr>
        <sz val="36"/>
        <rFont val="方正仿宋_GBK"/>
        <family val="4"/>
        <charset val="134"/>
      </rPr>
      <t>大树镇</t>
    </r>
    <r>
      <rPr>
        <sz val="36"/>
        <rFont val="Times New Roman"/>
        <family val="1"/>
      </rPr>
      <t xml:space="preserve">
</t>
    </r>
    <r>
      <rPr>
        <sz val="36"/>
        <rFont val="方正仿宋_GBK"/>
        <family val="4"/>
        <charset val="134"/>
      </rPr>
      <t>竹园镇</t>
    </r>
  </si>
  <si>
    <r>
      <rPr>
        <sz val="36"/>
        <rFont val="方正仿宋_GBK"/>
        <family val="4"/>
        <charset val="134"/>
      </rPr>
      <t>全长</t>
    </r>
    <r>
      <rPr>
        <sz val="36"/>
        <rFont val="Times New Roman"/>
        <family val="1"/>
      </rPr>
      <t>20.746</t>
    </r>
    <r>
      <rPr>
        <sz val="36"/>
        <rFont val="方正仿宋_GBK"/>
        <family val="4"/>
        <charset val="134"/>
      </rPr>
      <t>公里，按二级公路改造，路宽</t>
    </r>
    <r>
      <rPr>
        <sz val="36"/>
        <rFont val="Times New Roman"/>
        <family val="1"/>
      </rPr>
      <t>8.5</t>
    </r>
    <r>
      <rPr>
        <sz val="36"/>
        <rFont val="方正仿宋_GBK"/>
        <family val="4"/>
        <charset val="134"/>
      </rPr>
      <t>米，沥青混凝土路面。</t>
    </r>
  </si>
  <si>
    <r>
      <rPr>
        <sz val="36"/>
        <color theme="1"/>
        <rFont val="方正仿宋_GBK"/>
        <family val="4"/>
        <charset val="134"/>
      </rPr>
      <t>奉节县</t>
    </r>
    <r>
      <rPr>
        <sz val="36"/>
        <color theme="1"/>
        <rFont val="Times New Roman"/>
        <family val="1"/>
      </rPr>
      <t>S102</t>
    </r>
    <r>
      <rPr>
        <sz val="36"/>
        <color theme="1"/>
        <rFont val="方正仿宋_GBK"/>
        <family val="4"/>
        <charset val="134"/>
      </rPr>
      <t>安坪镇上坝至下坝公路改建工程</t>
    </r>
  </si>
  <si>
    <r>
      <rPr>
        <sz val="36"/>
        <color theme="1"/>
        <rFont val="方正仿宋_GBK"/>
        <family val="4"/>
        <charset val="134"/>
      </rPr>
      <t>安坪镇</t>
    </r>
  </si>
  <si>
    <r>
      <rPr>
        <sz val="36"/>
        <color theme="1"/>
        <rFont val="方正仿宋_GBK"/>
        <family val="4"/>
        <charset val="134"/>
      </rPr>
      <t>全长</t>
    </r>
    <r>
      <rPr>
        <sz val="36"/>
        <color theme="1"/>
        <rFont val="Times New Roman"/>
        <family val="1"/>
      </rPr>
      <t>4.26</t>
    </r>
    <r>
      <rPr>
        <sz val="36"/>
        <color theme="1"/>
        <rFont val="方正仿宋_GBK"/>
        <family val="4"/>
        <charset val="134"/>
      </rPr>
      <t>公里，二级公路标准，路基宽度</t>
    </r>
    <r>
      <rPr>
        <sz val="36"/>
        <color theme="1"/>
        <rFont val="Times New Roman"/>
        <family val="1"/>
      </rPr>
      <t>10</t>
    </r>
    <r>
      <rPr>
        <sz val="36"/>
        <color theme="1"/>
        <rFont val="方正仿宋_GBK"/>
        <family val="4"/>
        <charset val="134"/>
      </rPr>
      <t>米，沥青混凝土路面。</t>
    </r>
  </si>
  <si>
    <t>2026-2026</t>
  </si>
  <si>
    <r>
      <rPr>
        <sz val="36"/>
        <rFont val="方正仿宋_GBK"/>
        <family val="4"/>
        <charset val="134"/>
      </rPr>
      <t>南滨路（长江南岸库岸综合整治工程）</t>
    </r>
  </si>
  <si>
    <r>
      <rPr>
        <sz val="36"/>
        <color theme="1"/>
        <rFont val="方正仿宋_GBK"/>
        <family val="4"/>
        <charset val="134"/>
      </rPr>
      <t>安坪镇</t>
    </r>
    <r>
      <rPr>
        <sz val="36"/>
        <color theme="1"/>
        <rFont val="Times New Roman"/>
        <family val="1"/>
      </rPr>
      <t xml:space="preserve">
</t>
    </r>
    <r>
      <rPr>
        <sz val="36"/>
        <color theme="1"/>
        <rFont val="方正仿宋_GBK"/>
        <family val="4"/>
        <charset val="134"/>
      </rPr>
      <t>永乐镇</t>
    </r>
  </si>
  <si>
    <r>
      <rPr>
        <sz val="36"/>
        <color theme="1"/>
        <rFont val="方正仿宋_GBK"/>
        <family val="4"/>
        <charset val="134"/>
      </rPr>
      <t>全长约</t>
    </r>
    <r>
      <rPr>
        <sz val="36"/>
        <color theme="1"/>
        <rFont val="Times New Roman"/>
        <family val="1"/>
      </rPr>
      <t>13Km</t>
    </r>
    <r>
      <rPr>
        <sz val="36"/>
        <color theme="1"/>
        <rFont val="方正仿宋_GBK"/>
        <family val="4"/>
        <charset val="134"/>
      </rPr>
      <t>，双向六车道，路基宽度</t>
    </r>
    <r>
      <rPr>
        <sz val="36"/>
        <color theme="1"/>
        <rFont val="Times New Roman"/>
        <family val="1"/>
      </rPr>
      <t>27.5m</t>
    </r>
    <r>
      <rPr>
        <sz val="36"/>
        <color theme="1"/>
        <rFont val="方正仿宋_GBK"/>
        <family val="4"/>
        <charset val="134"/>
      </rPr>
      <t>，沥青混凝土路面。</t>
    </r>
  </si>
  <si>
    <r>
      <rPr>
        <sz val="36"/>
        <rFont val="方正仿宋_GBK"/>
        <family val="4"/>
        <charset val="134"/>
      </rPr>
      <t>完成可研审批。</t>
    </r>
  </si>
  <si>
    <r>
      <rPr>
        <sz val="36"/>
        <rFont val="方正仿宋_GBK"/>
        <family val="4"/>
        <charset val="134"/>
      </rPr>
      <t>奉节县高炉淌至巫山红椿公路工程</t>
    </r>
  </si>
  <si>
    <r>
      <rPr>
        <sz val="36"/>
        <color theme="1"/>
        <rFont val="方正仿宋_GBK"/>
        <family val="4"/>
        <charset val="134"/>
      </rPr>
      <t>长安土家族乡</t>
    </r>
  </si>
  <si>
    <r>
      <rPr>
        <sz val="36"/>
        <color theme="1"/>
        <rFont val="方正仿宋_GBK"/>
        <family val="4"/>
        <charset val="134"/>
      </rPr>
      <t>全长约</t>
    </r>
    <r>
      <rPr>
        <sz val="36"/>
        <color theme="1"/>
        <rFont val="Times New Roman"/>
        <family val="1"/>
      </rPr>
      <t>10Km</t>
    </r>
    <r>
      <rPr>
        <sz val="36"/>
        <color theme="1"/>
        <rFont val="方正仿宋_GBK"/>
        <family val="4"/>
        <charset val="134"/>
      </rPr>
      <t>，按三级公路改造，路宽</t>
    </r>
    <r>
      <rPr>
        <sz val="36"/>
        <color theme="1"/>
        <rFont val="Times New Roman"/>
        <family val="1"/>
      </rPr>
      <t>7.5m</t>
    </r>
    <r>
      <rPr>
        <sz val="36"/>
        <color theme="1"/>
        <rFont val="方正仿宋_GBK"/>
        <family val="4"/>
        <charset val="134"/>
      </rPr>
      <t>，沥青混凝土路面。</t>
    </r>
  </si>
  <si>
    <r>
      <rPr>
        <sz val="36"/>
        <rFont val="方正仿宋_GBK"/>
        <family val="4"/>
        <charset val="134"/>
      </rPr>
      <t>完成初步设计审批。</t>
    </r>
  </si>
  <si>
    <r>
      <rPr>
        <sz val="36"/>
        <color rgb="FF000000"/>
        <rFont val="方正仿宋_GBK"/>
        <family val="4"/>
        <charset val="134"/>
      </rPr>
      <t>奉节县口前大桥及口前至夔州长江大桥连接道</t>
    </r>
  </si>
  <si>
    <r>
      <rPr>
        <sz val="36"/>
        <color theme="1"/>
        <rFont val="方正仿宋_GBK"/>
        <family val="4"/>
        <charset val="134"/>
      </rPr>
      <t>永安街道</t>
    </r>
    <r>
      <rPr>
        <sz val="36"/>
        <color theme="1"/>
        <rFont val="Times New Roman"/>
        <family val="1"/>
      </rPr>
      <t xml:space="preserve">
</t>
    </r>
    <r>
      <rPr>
        <sz val="36"/>
        <color theme="1"/>
        <rFont val="方正仿宋_GBK"/>
        <family val="4"/>
        <charset val="134"/>
      </rPr>
      <t>夔州街道</t>
    </r>
  </si>
  <si>
    <r>
      <rPr>
        <sz val="36"/>
        <color theme="1"/>
        <rFont val="方正仿宋_GBK"/>
        <family val="4"/>
        <charset val="134"/>
      </rPr>
      <t>路线全长约</t>
    </r>
    <r>
      <rPr>
        <sz val="36"/>
        <color theme="1"/>
        <rFont val="Times New Roman"/>
        <family val="1"/>
      </rPr>
      <t>5.8</t>
    </r>
    <r>
      <rPr>
        <sz val="36"/>
        <color theme="1"/>
        <rFont val="方正仿宋_GBK"/>
        <family val="4"/>
        <charset val="134"/>
      </rPr>
      <t>公里。采用设计速度</t>
    </r>
    <r>
      <rPr>
        <sz val="36"/>
        <color theme="1"/>
        <rFont val="Times New Roman"/>
        <family val="1"/>
      </rPr>
      <t>30</t>
    </r>
    <r>
      <rPr>
        <sz val="36"/>
        <color theme="1"/>
        <rFont val="方正仿宋_GBK"/>
        <family val="4"/>
        <charset val="134"/>
      </rPr>
      <t>公里小时，路基宽度</t>
    </r>
    <r>
      <rPr>
        <sz val="36"/>
        <color theme="1"/>
        <rFont val="Times New Roman"/>
        <family val="1"/>
      </rPr>
      <t>7.5</t>
    </r>
    <r>
      <rPr>
        <sz val="36"/>
        <color theme="1"/>
        <rFont val="方正仿宋_GBK"/>
        <family val="4"/>
        <charset val="134"/>
      </rPr>
      <t>米的三级公路技术标准。</t>
    </r>
  </si>
  <si>
    <t>2027-2029</t>
  </si>
  <si>
    <r>
      <rPr>
        <sz val="36"/>
        <rFont val="方正仿宋_GBK"/>
        <family val="4"/>
        <charset val="134"/>
      </rPr>
      <t>奉节县</t>
    </r>
    <r>
      <rPr>
        <sz val="36"/>
        <rFont val="Times New Roman"/>
        <family val="1"/>
      </rPr>
      <t>X903</t>
    </r>
    <r>
      <rPr>
        <sz val="36"/>
        <rFont val="方正仿宋_GBK"/>
        <family val="4"/>
        <charset val="134"/>
      </rPr>
      <t>白水池至火电厂至康乐镇疏港道路工程</t>
    </r>
  </si>
  <si>
    <r>
      <rPr>
        <sz val="36"/>
        <rFont val="方正仿宋_GBK"/>
        <family val="4"/>
        <charset val="134"/>
      </rPr>
      <t>全长</t>
    </r>
    <r>
      <rPr>
        <sz val="36"/>
        <rFont val="Times New Roman"/>
        <family val="1"/>
      </rPr>
      <t>7.931Km</t>
    </r>
    <r>
      <rPr>
        <sz val="36"/>
        <rFont val="方正仿宋_GBK"/>
        <family val="4"/>
        <charset val="134"/>
      </rPr>
      <t>，二级公路技术标准改建，路基宽度</t>
    </r>
    <r>
      <rPr>
        <sz val="36"/>
        <rFont val="Times New Roman"/>
        <family val="1"/>
      </rPr>
      <t>10-11.5m</t>
    </r>
    <r>
      <rPr>
        <sz val="36"/>
        <rFont val="方正仿宋_GBK"/>
        <family val="4"/>
        <charset val="134"/>
      </rPr>
      <t>，沥青混凝土路面。</t>
    </r>
  </si>
  <si>
    <r>
      <rPr>
        <sz val="36"/>
        <rFont val="方正仿宋_GBK"/>
        <family val="4"/>
        <charset val="134"/>
      </rPr>
      <t>奉节县草堂欧营至巫山哨路口公路改造工程</t>
    </r>
  </si>
  <si>
    <r>
      <rPr>
        <sz val="36"/>
        <rFont val="方正仿宋_GBK"/>
        <family val="4"/>
        <charset val="134"/>
      </rPr>
      <t>草堂镇</t>
    </r>
  </si>
  <si>
    <r>
      <rPr>
        <sz val="36"/>
        <rFont val="方正仿宋_GBK"/>
        <family val="4"/>
        <charset val="134"/>
      </rPr>
      <t>全长</t>
    </r>
    <r>
      <rPr>
        <sz val="36"/>
        <rFont val="Times New Roman"/>
        <family val="1"/>
      </rPr>
      <t>28</t>
    </r>
    <r>
      <rPr>
        <sz val="36"/>
        <rFont val="方正仿宋_GBK"/>
        <family val="4"/>
        <charset val="134"/>
      </rPr>
      <t>公里，按照三级公路技术标准改建，路宽</t>
    </r>
    <r>
      <rPr>
        <sz val="36"/>
        <rFont val="Times New Roman"/>
        <family val="1"/>
      </rPr>
      <t>7.5</t>
    </r>
    <r>
      <rPr>
        <sz val="36"/>
        <rFont val="方正仿宋_GBK"/>
        <family val="4"/>
        <charset val="134"/>
      </rPr>
      <t>米，沥青混凝土路面。</t>
    </r>
  </si>
  <si>
    <r>
      <rPr>
        <sz val="36"/>
        <rFont val="方正仿宋_GBK"/>
        <family val="4"/>
        <charset val="134"/>
      </rPr>
      <t>奉节县</t>
    </r>
    <r>
      <rPr>
        <sz val="36"/>
        <rFont val="Times New Roman"/>
        <family val="1"/>
      </rPr>
      <t>X203</t>
    </r>
    <r>
      <rPr>
        <sz val="36"/>
        <rFont val="方正仿宋_GBK"/>
        <family val="4"/>
        <charset val="134"/>
      </rPr>
      <t>永乐镇至瞿塘峡互通连接线工程</t>
    </r>
  </si>
  <si>
    <r>
      <rPr>
        <sz val="36"/>
        <rFont val="方正仿宋_GBK"/>
        <family val="4"/>
        <charset val="134"/>
      </rPr>
      <t>永乐镇</t>
    </r>
  </si>
  <si>
    <r>
      <rPr>
        <sz val="36"/>
        <rFont val="方正仿宋_GBK"/>
        <family val="4"/>
        <charset val="134"/>
      </rPr>
      <t>全长</t>
    </r>
    <r>
      <rPr>
        <sz val="36"/>
        <rFont val="Times New Roman"/>
        <family val="1"/>
      </rPr>
      <t>5</t>
    </r>
    <r>
      <rPr>
        <sz val="36"/>
        <rFont val="方正仿宋_GBK"/>
        <family val="4"/>
        <charset val="134"/>
      </rPr>
      <t>公里，按照三级公路技术标准改建，路宽</t>
    </r>
    <r>
      <rPr>
        <sz val="36"/>
        <rFont val="Times New Roman"/>
        <family val="1"/>
      </rPr>
      <t>7.5</t>
    </r>
    <r>
      <rPr>
        <sz val="36"/>
        <rFont val="方正仿宋_GBK"/>
        <family val="4"/>
        <charset val="134"/>
      </rPr>
      <t>米，沥青混凝土路面。</t>
    </r>
  </si>
  <si>
    <r>
      <rPr>
        <sz val="36"/>
        <rFont val="方正仿宋_GBK"/>
        <family val="4"/>
        <charset val="134"/>
      </rPr>
      <t>奉节县</t>
    </r>
    <r>
      <rPr>
        <sz val="36"/>
        <rFont val="Times New Roman"/>
        <family val="1"/>
      </rPr>
      <t>X920</t>
    </r>
    <r>
      <rPr>
        <sz val="36"/>
        <rFont val="方正仿宋_GBK"/>
        <family val="4"/>
        <charset val="134"/>
      </rPr>
      <t>九里电站至长安乡段灾后重建工程</t>
    </r>
  </si>
  <si>
    <r>
      <rPr>
        <sz val="36"/>
        <rFont val="方正仿宋_GBK"/>
        <family val="4"/>
        <charset val="134"/>
      </rPr>
      <t>该段全长</t>
    </r>
    <r>
      <rPr>
        <sz val="36"/>
        <rFont val="Times New Roman"/>
        <family val="1"/>
      </rPr>
      <t>5</t>
    </r>
    <r>
      <rPr>
        <sz val="36"/>
        <rFont val="方正仿宋_GBK"/>
        <family val="4"/>
        <charset val="134"/>
      </rPr>
      <t>公里，主要工程量为</t>
    </r>
    <r>
      <rPr>
        <sz val="36"/>
        <rFont val="Times New Roman"/>
        <family val="1"/>
      </rPr>
      <t>5</t>
    </r>
    <r>
      <rPr>
        <sz val="36"/>
        <rFont val="方正仿宋_GBK"/>
        <family val="4"/>
        <charset val="134"/>
      </rPr>
      <t>万方坍方清理、</t>
    </r>
    <r>
      <rPr>
        <sz val="36"/>
        <rFont val="Times New Roman"/>
        <family val="1"/>
      </rPr>
      <t>3</t>
    </r>
    <r>
      <rPr>
        <sz val="36"/>
        <rFont val="方正仿宋_GBK"/>
        <family val="4"/>
        <charset val="134"/>
      </rPr>
      <t>万方欠稳定岩体加固治理及路面恢复</t>
    </r>
    <r>
      <rPr>
        <sz val="36"/>
        <rFont val="Times New Roman"/>
        <family val="1"/>
      </rPr>
      <t>2.5</t>
    </r>
    <r>
      <rPr>
        <sz val="36"/>
        <rFont val="方正仿宋_GBK"/>
        <family val="4"/>
        <charset val="134"/>
      </rPr>
      <t>公里，护栏恢复</t>
    </r>
    <r>
      <rPr>
        <sz val="36"/>
        <rFont val="Times New Roman"/>
        <family val="1"/>
      </rPr>
      <t>1.2</t>
    </r>
    <r>
      <rPr>
        <sz val="36"/>
        <rFont val="方正仿宋_GBK"/>
        <family val="4"/>
        <charset val="134"/>
      </rPr>
      <t>公里等。</t>
    </r>
  </si>
  <si>
    <r>
      <rPr>
        <sz val="36"/>
        <rFont val="方正仿宋_GBK"/>
        <family val="4"/>
        <charset val="134"/>
      </rPr>
      <t>安张铁路（奉节至巫溪段）建设项目</t>
    </r>
  </si>
  <si>
    <r>
      <rPr>
        <sz val="36"/>
        <color theme="1"/>
        <rFont val="方正仿宋_GBK"/>
        <family val="4"/>
        <charset val="134"/>
      </rPr>
      <t>重庆铁投集团</t>
    </r>
  </si>
  <si>
    <r>
      <rPr>
        <sz val="36"/>
        <color theme="1"/>
        <rFont val="方正仿宋_GBK"/>
        <family val="4"/>
        <charset val="134"/>
      </rPr>
      <t>社会</t>
    </r>
  </si>
  <si>
    <r>
      <rPr>
        <sz val="36"/>
        <color theme="1"/>
        <rFont val="方正仿宋_GBK"/>
        <family val="4"/>
        <charset val="134"/>
      </rPr>
      <t>奉节境内约</t>
    </r>
    <r>
      <rPr>
        <sz val="36"/>
        <color theme="1"/>
        <rFont val="Times New Roman"/>
        <family val="1"/>
      </rPr>
      <t>30Km</t>
    </r>
    <r>
      <rPr>
        <sz val="36"/>
        <color theme="1"/>
        <rFont val="方正仿宋_GBK"/>
        <family val="4"/>
        <charset val="134"/>
      </rPr>
      <t>，国铁</t>
    </r>
    <r>
      <rPr>
        <sz val="36"/>
        <color theme="1"/>
        <rFont val="Times New Roman"/>
        <family val="1"/>
      </rPr>
      <t>I</t>
    </r>
    <r>
      <rPr>
        <sz val="36"/>
        <color theme="1"/>
        <rFont val="方正仿宋_GBK"/>
        <family val="4"/>
        <charset val="134"/>
      </rPr>
      <t>级，双线，速度目标值</t>
    </r>
    <r>
      <rPr>
        <sz val="36"/>
        <color theme="1"/>
        <rFont val="Times New Roman"/>
        <family val="1"/>
      </rPr>
      <t>160kmh</t>
    </r>
    <r>
      <rPr>
        <sz val="36"/>
        <color theme="1"/>
        <rFont val="方正仿宋_GBK"/>
        <family val="4"/>
        <charset val="134"/>
      </rPr>
      <t>，客货兼顾。</t>
    </r>
  </si>
  <si>
    <r>
      <rPr>
        <sz val="36"/>
        <rFont val="方正仿宋_GBK"/>
        <family val="4"/>
        <charset val="134"/>
      </rPr>
      <t>完成可研编制工作。</t>
    </r>
  </si>
  <si>
    <r>
      <rPr>
        <sz val="36"/>
        <rFont val="方正仿宋_GBK"/>
        <family val="4"/>
        <charset val="134"/>
      </rPr>
      <t>巫溪至奉节至利川高速公路（县城至公平段）</t>
    </r>
  </si>
  <si>
    <r>
      <rPr>
        <sz val="36"/>
        <color theme="1"/>
        <rFont val="方正仿宋_GBK"/>
        <family val="4"/>
        <charset val="134"/>
      </rPr>
      <t>相关乡镇</t>
    </r>
  </si>
  <si>
    <r>
      <rPr>
        <sz val="36"/>
        <color theme="1"/>
        <rFont val="方正仿宋_GBK"/>
        <family val="4"/>
        <charset val="134"/>
      </rPr>
      <t>长约</t>
    </r>
    <r>
      <rPr>
        <sz val="36"/>
        <color theme="1"/>
        <rFont val="Times New Roman"/>
        <family val="1"/>
      </rPr>
      <t>15.156km</t>
    </r>
    <r>
      <rPr>
        <sz val="36"/>
        <color theme="1"/>
        <rFont val="方正仿宋_GBK"/>
        <family val="4"/>
        <charset val="134"/>
      </rPr>
      <t>，设计时速</t>
    </r>
    <r>
      <rPr>
        <sz val="36"/>
        <color theme="1"/>
        <rFont val="Times New Roman"/>
        <family val="1"/>
      </rPr>
      <t>80kmh</t>
    </r>
    <r>
      <rPr>
        <sz val="36"/>
        <color theme="1"/>
        <rFont val="方正仿宋_GBK"/>
        <family val="4"/>
        <charset val="134"/>
      </rPr>
      <t>，双向四车道，路宽</t>
    </r>
    <r>
      <rPr>
        <sz val="36"/>
        <color theme="1"/>
        <rFont val="Times New Roman"/>
        <family val="1"/>
      </rPr>
      <t>25.5m</t>
    </r>
    <r>
      <rPr>
        <sz val="36"/>
        <color theme="1"/>
        <rFont val="方正仿宋_GBK"/>
        <family val="4"/>
        <charset val="134"/>
      </rPr>
      <t>。</t>
    </r>
  </si>
  <si>
    <t>2027-2031</t>
  </si>
  <si>
    <r>
      <rPr>
        <sz val="36"/>
        <rFont val="方正仿宋_GBK"/>
        <family val="4"/>
        <charset val="134"/>
      </rPr>
      <t>奉节县高铁站至白帝城、兴隆镇旅游轨道交通项目</t>
    </r>
  </si>
  <si>
    <r>
      <rPr>
        <sz val="36"/>
        <rFont val="方正仿宋_GBK"/>
        <family val="4"/>
        <charset val="134"/>
      </rPr>
      <t>招商业主</t>
    </r>
  </si>
  <si>
    <r>
      <rPr>
        <sz val="36"/>
        <rFont val="方正仿宋_GBK"/>
        <family val="4"/>
        <charset val="134"/>
      </rPr>
      <t>县交通运输委</t>
    </r>
  </si>
  <si>
    <r>
      <rPr>
        <sz val="36"/>
        <rFont val="方正仿宋_GBK"/>
        <family val="4"/>
        <charset val="134"/>
      </rPr>
      <t>朱衣镇</t>
    </r>
    <r>
      <rPr>
        <sz val="36"/>
        <rFont val="Times New Roman"/>
        <family val="1"/>
      </rPr>
      <t xml:space="preserve">
</t>
    </r>
    <r>
      <rPr>
        <sz val="36"/>
        <rFont val="方正仿宋_GBK"/>
        <family val="4"/>
        <charset val="134"/>
      </rPr>
      <t>兴隆镇</t>
    </r>
  </si>
  <si>
    <r>
      <rPr>
        <sz val="36"/>
        <rFont val="方正仿宋_GBK"/>
        <family val="4"/>
        <charset val="134"/>
      </rPr>
      <t>全长约</t>
    </r>
    <r>
      <rPr>
        <sz val="36"/>
        <rFont val="Times New Roman"/>
        <family val="1"/>
      </rPr>
      <t>86</t>
    </r>
    <r>
      <rPr>
        <sz val="36"/>
        <rFont val="方正仿宋_GBK"/>
        <family val="4"/>
        <charset val="134"/>
      </rPr>
      <t>公里旅游轨道交通。</t>
    </r>
  </si>
  <si>
    <r>
      <rPr>
        <sz val="36"/>
        <rFont val="方正仿宋_GBK"/>
        <family val="4"/>
        <charset val="134"/>
      </rPr>
      <t>方案论证。</t>
    </r>
  </si>
  <si>
    <r>
      <rPr>
        <sz val="48"/>
        <rFont val="方正黑体_GBK"/>
        <family val="4"/>
        <charset val="134"/>
      </rPr>
      <t>十四、生态工业园区管委会（</t>
    </r>
    <r>
      <rPr>
        <sz val="48"/>
        <rFont val="Times New Roman"/>
        <family val="1"/>
      </rPr>
      <t>4</t>
    </r>
    <r>
      <rPr>
        <sz val="48"/>
        <rFont val="方正黑体_GBK"/>
        <family val="4"/>
        <charset val="134"/>
      </rPr>
      <t>个）</t>
    </r>
  </si>
  <si>
    <r>
      <rPr>
        <sz val="36"/>
        <color theme="1"/>
        <rFont val="方正仿宋_GBK"/>
        <family val="4"/>
        <charset val="134"/>
      </rPr>
      <t>奉节县食品加工产业园项目</t>
    </r>
  </si>
  <si>
    <r>
      <rPr>
        <sz val="36"/>
        <color theme="1"/>
        <rFont val="方正仿宋_GBK"/>
        <family val="4"/>
        <charset val="134"/>
      </rPr>
      <t>县工业公司</t>
    </r>
  </si>
  <si>
    <r>
      <rPr>
        <sz val="36"/>
        <color theme="1"/>
        <rFont val="方正仿宋_GBK"/>
        <family val="4"/>
        <charset val="134"/>
      </rPr>
      <t>生态工业园区</t>
    </r>
  </si>
  <si>
    <r>
      <rPr>
        <sz val="36"/>
        <rFont val="方正仿宋_GBK"/>
        <family val="4"/>
        <charset val="134"/>
      </rPr>
      <t>李博</t>
    </r>
  </si>
  <si>
    <r>
      <rPr>
        <sz val="36"/>
        <color theme="1"/>
        <rFont val="方正仿宋_GBK"/>
        <family val="4"/>
        <charset val="134"/>
      </rPr>
      <t>草堂镇</t>
    </r>
  </si>
  <si>
    <r>
      <rPr>
        <sz val="36"/>
        <color theme="1"/>
        <rFont val="方正仿宋_GBK"/>
        <family val="4"/>
        <charset val="134"/>
      </rPr>
      <t>总建筑面积约</t>
    </r>
    <r>
      <rPr>
        <sz val="36"/>
        <color theme="1"/>
        <rFont val="Times New Roman"/>
        <family val="1"/>
      </rPr>
      <t>150000</t>
    </r>
    <r>
      <rPr>
        <sz val="36"/>
        <color theme="1"/>
        <rFont val="方正仿宋_GBK"/>
        <family val="4"/>
        <charset val="134"/>
      </rPr>
      <t>㎡。</t>
    </r>
  </si>
  <si>
    <r>
      <rPr>
        <sz val="36"/>
        <color theme="1"/>
        <rFont val="方正仿宋_GBK"/>
        <family val="4"/>
        <charset val="134"/>
      </rPr>
      <t>奉节县绿色食品加工产业园项目</t>
    </r>
  </si>
  <si>
    <r>
      <rPr>
        <sz val="36"/>
        <color theme="1"/>
        <rFont val="方正仿宋_GBK"/>
        <family val="4"/>
        <charset val="134"/>
      </rPr>
      <t>总建筑面积约</t>
    </r>
    <r>
      <rPr>
        <sz val="36"/>
        <color theme="1"/>
        <rFont val="Times New Roman"/>
        <family val="1"/>
      </rPr>
      <t>140000</t>
    </r>
    <r>
      <rPr>
        <sz val="36"/>
        <color theme="1"/>
        <rFont val="方正仿宋_GBK"/>
        <family val="4"/>
        <charset val="134"/>
      </rPr>
      <t>㎡。</t>
    </r>
  </si>
  <si>
    <r>
      <rPr>
        <sz val="36"/>
        <rFont val="方正仿宋_GBK"/>
        <family val="4"/>
        <charset val="134"/>
      </rPr>
      <t>奉节县生态工业园区屋顶光伏及电力低碳节能改造项目</t>
    </r>
  </si>
  <si>
    <r>
      <rPr>
        <sz val="36"/>
        <rFont val="方正仿宋_GBK"/>
        <family val="4"/>
        <charset val="134"/>
      </rPr>
      <t>重庆奉节园区运营管理有限公司</t>
    </r>
  </si>
  <si>
    <r>
      <rPr>
        <sz val="36"/>
        <rFont val="方正仿宋_GBK"/>
        <family val="4"/>
        <charset val="134"/>
      </rPr>
      <t>主要包括变压器安装、储能站、储能设备等。</t>
    </r>
  </si>
  <si>
    <r>
      <rPr>
        <sz val="36"/>
        <rFont val="方正仿宋_GBK"/>
        <family val="4"/>
        <charset val="134"/>
      </rPr>
      <t>奉节县生态工业园污水处理厂扩容提标改造工程</t>
    </r>
  </si>
  <si>
    <r>
      <rPr>
        <sz val="36"/>
        <color theme="1"/>
        <rFont val="方正仿宋_GBK"/>
        <family val="4"/>
        <charset val="134"/>
      </rPr>
      <t>主要建设内容包括改造原有进水管涵、更换老旧设备、管路系统及除臭设施等。</t>
    </r>
  </si>
  <si>
    <r>
      <rPr>
        <sz val="48"/>
        <rFont val="方正黑体_GBK"/>
        <family val="4"/>
        <charset val="134"/>
      </rPr>
      <t>十五、县投资促进中心（</t>
    </r>
    <r>
      <rPr>
        <sz val="48"/>
        <rFont val="Times New Roman"/>
        <family val="1"/>
      </rPr>
      <t>1</t>
    </r>
    <r>
      <rPr>
        <sz val="48"/>
        <rFont val="方正黑体_GBK"/>
        <family val="4"/>
        <charset val="134"/>
      </rPr>
      <t>个）</t>
    </r>
  </si>
  <si>
    <r>
      <rPr>
        <sz val="36"/>
        <rFont val="方正仿宋_GBK"/>
        <family val="4"/>
        <charset val="134"/>
      </rPr>
      <t>卡</t>
    </r>
    <r>
      <rPr>
        <sz val="36"/>
        <rFont val="Times New Roman"/>
        <family val="1"/>
      </rPr>
      <t>32</t>
    </r>
    <r>
      <rPr>
        <sz val="36"/>
        <rFont val="方正仿宋_GBK"/>
        <family val="4"/>
        <charset val="134"/>
      </rPr>
      <t>飞机组装及低空经济旅游项目</t>
    </r>
  </si>
  <si>
    <r>
      <rPr>
        <sz val="36"/>
        <rFont val="方正仿宋_GBK"/>
        <family val="4"/>
        <charset val="134"/>
      </rPr>
      <t>中国航材集团通用航空服务有限公司</t>
    </r>
  </si>
  <si>
    <r>
      <rPr>
        <sz val="36"/>
        <color theme="1"/>
        <rFont val="方正仿宋_GBK"/>
        <family val="4"/>
        <charset val="134"/>
      </rPr>
      <t>县投资促进中心</t>
    </r>
  </si>
  <si>
    <r>
      <rPr>
        <sz val="36"/>
        <rFont val="方正仿宋_GBK"/>
        <family val="4"/>
        <charset val="134"/>
      </rPr>
      <t>王英明</t>
    </r>
  </si>
  <si>
    <r>
      <rPr>
        <sz val="36"/>
        <rFont val="方正仿宋_GBK"/>
        <family val="4"/>
        <charset val="134"/>
      </rPr>
      <t>夔州街道</t>
    </r>
    <r>
      <rPr>
        <sz val="36"/>
        <rFont val="Times New Roman"/>
        <family val="1"/>
      </rPr>
      <t xml:space="preserve">
</t>
    </r>
    <r>
      <rPr>
        <sz val="36"/>
        <rFont val="方正仿宋_GBK"/>
        <family val="4"/>
        <charset val="134"/>
      </rPr>
      <t>朱衣镇</t>
    </r>
  </si>
  <si>
    <r>
      <rPr>
        <sz val="36"/>
        <color theme="1"/>
        <rFont val="方正仿宋_GBK"/>
        <family val="4"/>
        <charset val="134"/>
      </rPr>
      <t>建设一个低空直升机组装、旅游观光、消费类低空经济文旅生态项目。</t>
    </r>
  </si>
  <si>
    <r>
      <rPr>
        <sz val="48"/>
        <rFont val="方正黑体_GBK"/>
        <family val="4"/>
        <charset val="134"/>
      </rPr>
      <t>十六、县公安局（</t>
    </r>
    <r>
      <rPr>
        <sz val="48"/>
        <rFont val="Times New Roman"/>
        <family val="1"/>
      </rPr>
      <t>3</t>
    </r>
    <r>
      <rPr>
        <sz val="48"/>
        <rFont val="方正黑体_GBK"/>
        <family val="4"/>
        <charset val="134"/>
      </rPr>
      <t>个）</t>
    </r>
  </si>
  <si>
    <r>
      <rPr>
        <sz val="36"/>
        <rFont val="方正仿宋_GBK"/>
        <family val="4"/>
        <charset val="134"/>
      </rPr>
      <t>奉节县公安局五马派出所业务技术用房建设工程</t>
    </r>
  </si>
  <si>
    <r>
      <rPr>
        <sz val="36"/>
        <rFont val="方正仿宋_GBK"/>
        <family val="4"/>
        <charset val="134"/>
      </rPr>
      <t>县公安局</t>
    </r>
  </si>
  <si>
    <r>
      <rPr>
        <sz val="36"/>
        <rFont val="方正仿宋_GBK"/>
        <family val="4"/>
        <charset val="134"/>
      </rPr>
      <t>郑锐</t>
    </r>
  </si>
  <si>
    <r>
      <rPr>
        <sz val="36"/>
        <rFont val="方正仿宋_GBK"/>
        <family val="4"/>
        <charset val="134"/>
      </rPr>
      <t>总建筑面积</t>
    </r>
    <r>
      <rPr>
        <sz val="36"/>
        <rFont val="Times New Roman"/>
        <family val="1"/>
      </rPr>
      <t>1315.2</t>
    </r>
    <r>
      <rPr>
        <sz val="36"/>
        <rFont val="方正仿宋_GBK"/>
        <family val="4"/>
        <charset val="134"/>
      </rPr>
      <t>㎡，并配套建设派出所监控系统及办公设备购置。</t>
    </r>
  </si>
  <si>
    <r>
      <rPr>
        <sz val="36"/>
        <rFont val="方正仿宋_GBK"/>
        <family val="4"/>
        <charset val="134"/>
      </rPr>
      <t>奉节县公安局兴隆派出所及兴隆公巡中队中队业务技术用房建设工程</t>
    </r>
  </si>
  <si>
    <r>
      <rPr>
        <sz val="36"/>
        <rFont val="方正仿宋_GBK"/>
        <family val="4"/>
        <charset val="134"/>
      </rPr>
      <t>建筑面积</t>
    </r>
    <r>
      <rPr>
        <sz val="36"/>
        <rFont val="Times New Roman"/>
        <family val="1"/>
      </rPr>
      <t>3500</t>
    </r>
    <r>
      <rPr>
        <sz val="36"/>
        <rFont val="方正仿宋_GBK"/>
        <family val="4"/>
        <charset val="134"/>
      </rPr>
      <t>㎡，建设内容包括主体工程、装饰工程、设备购买等。</t>
    </r>
  </si>
  <si>
    <r>
      <rPr>
        <sz val="36"/>
        <rFont val="方正仿宋_GBK"/>
        <family val="4"/>
        <charset val="134"/>
      </rPr>
      <t>完成建设方案审查。</t>
    </r>
  </si>
  <si>
    <r>
      <rPr>
        <sz val="36"/>
        <rFont val="方正仿宋_GBK"/>
        <family val="4"/>
        <charset val="134"/>
      </rPr>
      <t>奉节县公安局吐祥派出所及吐祥公巡中队中队业务技术用房建设工程</t>
    </r>
  </si>
  <si>
    <r>
      <rPr>
        <sz val="36"/>
        <rFont val="方正仿宋_GBK"/>
        <family val="4"/>
        <charset val="134"/>
      </rPr>
      <t>吐祥镇</t>
    </r>
  </si>
  <si>
    <r>
      <rPr>
        <sz val="36"/>
        <rFont val="方正仿宋_GBK"/>
        <family val="4"/>
        <charset val="134"/>
      </rPr>
      <t>完成建设选址工作。</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</si>
</sst>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_);[Red]\(#,##0\)"/>
    <numFmt numFmtId="179" formatCode="yyyy&quot;年&quot;m&quot;月&quot;;@"/>
    <numFmt numFmtId="180" formatCode="0_);[Red]\(0\)"/>
  </numFmts>
  <fonts count="35">
    <font>
      <sz val="11"/>
      <color indexed="8"/>
      <name val="等线"/>
      <charset val="134"/>
      <scheme val="minor"/>
    </font>
    <font>
      <sz val="28"/>
      <name val="Times New Roman"/>
      <family val="1"/>
    </font>
    <font>
      <sz val="48"/>
      <name val="Times New Roman"/>
      <family val="1"/>
    </font>
    <font>
      <sz val="36"/>
      <name val="Times New Roman"/>
      <family val="1"/>
    </font>
    <font>
      <sz val="22"/>
      <name val="Times New Roman"/>
      <family val="1"/>
    </font>
    <font>
      <sz val="18"/>
      <name val="Times New Roman"/>
      <family val="1"/>
    </font>
    <font>
      <sz val="36"/>
      <name val="方正黑体_GBK"/>
      <family val="4"/>
      <charset val="134"/>
    </font>
    <font>
      <sz val="100"/>
      <name val="方正小标宋_GBK"/>
      <family val="4"/>
      <charset val="134"/>
    </font>
    <font>
      <sz val="100"/>
      <name val="Times New Roman"/>
      <family val="1"/>
    </font>
    <font>
      <sz val="48"/>
      <name val="方正黑体_GBK"/>
      <family val="4"/>
      <charset val="134"/>
    </font>
    <font>
      <sz val="48"/>
      <color indexed="8"/>
      <name val="Times New Roman"/>
      <family val="1"/>
    </font>
    <font>
      <sz val="36"/>
      <color indexed="8"/>
      <name val="Times New Roman"/>
      <family val="1"/>
    </font>
    <font>
      <sz val="36"/>
      <color theme="1"/>
      <name val="Times New Roman"/>
      <family val="1"/>
    </font>
    <font>
      <sz val="36"/>
      <color rgb="FF000000"/>
      <name val="Times New Roman"/>
      <family val="1"/>
    </font>
    <font>
      <sz val="16"/>
      <name val="Times New Roman"/>
      <family val="1"/>
    </font>
    <font>
      <sz val="24"/>
      <name val="Times New Roman"/>
      <family val="1"/>
    </font>
    <font>
      <sz val="20"/>
      <name val="Times New Roman"/>
      <family val="1"/>
    </font>
    <font>
      <sz val="16"/>
      <name val="方正黑体_GBK"/>
      <family val="4"/>
      <charset val="134"/>
    </font>
    <font>
      <sz val="72"/>
      <name val="方正小标宋_GBK"/>
      <family val="4"/>
      <charset val="134"/>
    </font>
    <font>
      <sz val="24"/>
      <name val="方正黑体_GBK"/>
      <family val="4"/>
      <charset val="134"/>
    </font>
    <font>
      <sz val="24"/>
      <color rgb="FFFF0000"/>
      <name val="Times New Roman"/>
      <family val="1"/>
    </font>
    <font>
      <sz val="28"/>
      <name val="方正黑体_GBK"/>
      <family val="4"/>
      <charset val="134"/>
    </font>
    <font>
      <sz val="11"/>
      <color theme="1"/>
      <name val="等线"/>
      <charset val="134"/>
      <scheme val="minor"/>
    </font>
    <font>
      <sz val="12"/>
      <name val="宋体"/>
      <family val="3"/>
      <charset val="134"/>
    </font>
    <font>
      <sz val="11"/>
      <name val="宋体"/>
      <family val="3"/>
      <charset val="134"/>
    </font>
    <font>
      <sz val="36"/>
      <name val="方正仿宋_GBK"/>
      <family val="4"/>
      <charset val="134"/>
    </font>
    <font>
      <sz val="36"/>
      <color indexed="8"/>
      <name val="方正仿宋_GBK"/>
      <family val="4"/>
      <charset val="134"/>
    </font>
    <font>
      <sz val="36"/>
      <color rgb="FF000000"/>
      <name val="方正仿宋_GBK"/>
      <family val="4"/>
      <charset val="134"/>
    </font>
    <font>
      <sz val="36"/>
      <color theme="1"/>
      <name val="方正仿宋_GBK"/>
      <family val="4"/>
      <charset val="134"/>
    </font>
    <font>
      <sz val="28"/>
      <name val="方正仿宋_GBK"/>
      <family val="4"/>
      <charset val="134"/>
    </font>
    <font>
      <sz val="24"/>
      <name val="方正仿宋_GBK"/>
      <family val="4"/>
      <charset val="134"/>
    </font>
    <font>
      <vertAlign val="superscript"/>
      <sz val="24"/>
      <name val="Times New Roman"/>
      <family val="1"/>
    </font>
    <font>
      <sz val="9"/>
      <name val="等线"/>
      <charset val="134"/>
      <scheme val="minor"/>
    </font>
    <font>
      <sz val="72"/>
      <name val="方正黑体_GBK"/>
      <family val="4"/>
      <charset val="134"/>
    </font>
    <font>
      <sz val="72"/>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9" fontId="22" fillId="0" borderId="0" applyFont="0" applyFill="0" applyBorder="0" applyAlignment="0" applyProtection="0">
      <alignment vertical="center"/>
    </xf>
    <xf numFmtId="0" fontId="23" fillId="0" borderId="0">
      <protection locked="0"/>
    </xf>
    <xf numFmtId="0" fontId="24" fillId="0" borderId="0">
      <alignment vertical="center"/>
    </xf>
  </cellStyleXfs>
  <cellXfs count="15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177" fontId="4"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pplyAlignment="1">
      <alignment horizontal="center" vertical="center"/>
    </xf>
    <xf numFmtId="177" fontId="2"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1" fillId="0" borderId="0" xfId="0" applyFont="1" applyAlignment="1">
      <alignment horizontal="left" vertical="center"/>
    </xf>
    <xf numFmtId="177" fontId="1" fillId="0" borderId="0" xfId="0" applyNumberFormat="1" applyFont="1" applyAlignment="1">
      <alignment horizontal="center" vertical="center"/>
    </xf>
    <xf numFmtId="178"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178"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57" fontId="3" fillId="0" borderId="1" xfId="0" applyNumberFormat="1" applyFont="1" applyBorder="1" applyAlignment="1" applyProtection="1">
      <alignment horizontal="center" vertical="center" wrapText="1"/>
      <protection locked="0"/>
    </xf>
    <xf numFmtId="178" fontId="3" fillId="0" borderId="1" xfId="0" applyNumberFormat="1" applyFont="1" applyBorder="1" applyAlignment="1">
      <alignment horizontal="center" vertical="center" wrapText="1"/>
    </xf>
    <xf numFmtId="177" fontId="3" fillId="0" borderId="1" xfId="0" applyNumberFormat="1" applyFont="1" applyBorder="1" applyAlignment="1">
      <alignment horizontal="left" vertical="center" wrapText="1"/>
    </xf>
    <xf numFmtId="57" fontId="3" fillId="0" borderId="1" xfId="0" applyNumberFormat="1" applyFont="1" applyBorder="1" applyAlignment="1">
      <alignment horizontal="center" vertical="center"/>
    </xf>
    <xf numFmtId="57"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7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 fillId="0" borderId="0" xfId="0" applyFont="1" applyAlignment="1">
      <alignment horizontal="center" vertical="center" wrapText="1"/>
    </xf>
    <xf numFmtId="177" fontId="1"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xf>
    <xf numFmtId="176" fontId="12" fillId="0" borderId="1" xfId="0" applyNumberFormat="1" applyFont="1" applyBorder="1" applyAlignment="1">
      <alignment horizontal="center" vertical="center" wrapText="1"/>
    </xf>
    <xf numFmtId="177"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77" fontId="12" fillId="0" borderId="1" xfId="0" applyNumberFormat="1" applyFont="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77" fontId="12" fillId="0" borderId="1" xfId="3" applyNumberFormat="1" applyFont="1" applyBorder="1" applyAlignment="1">
      <alignment horizontal="center" vertical="center" wrapText="1"/>
    </xf>
    <xf numFmtId="180" fontId="3" fillId="0" borderId="1" xfId="3" applyNumberFormat="1" applyFont="1" applyBorder="1" applyAlignment="1">
      <alignment horizontal="center" vertical="center" wrapText="1"/>
    </xf>
    <xf numFmtId="57" fontId="11" fillId="0" borderId="1" xfId="0" applyNumberFormat="1" applyFont="1" applyBorder="1" applyAlignment="1">
      <alignment horizontal="center" vertical="center" wrapText="1"/>
    </xf>
    <xf numFmtId="176" fontId="3" fillId="0" borderId="1" xfId="0" applyNumberFormat="1" applyFont="1" applyBorder="1" applyAlignment="1">
      <alignment horizontal="left" vertical="center" wrapText="1"/>
    </xf>
    <xf numFmtId="177" fontId="3" fillId="0" borderId="1" xfId="0" applyNumberFormat="1" applyFont="1" applyBorder="1" applyAlignment="1">
      <alignment horizontal="center" vertical="center"/>
    </xf>
    <xf numFmtId="177" fontId="13" fillId="0" borderId="1" xfId="0" applyNumberFormat="1" applyFont="1" applyBorder="1" applyAlignment="1">
      <alignment horizontal="left" vertical="center" wrapText="1"/>
    </xf>
    <xf numFmtId="177" fontId="12" fillId="0" borderId="1" xfId="0" applyNumberFormat="1"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178" fontId="12" fillId="0" borderId="1" xfId="0" applyNumberFormat="1"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3" fontId="12" fillId="0" borderId="1" xfId="0" applyNumberFormat="1" applyFont="1" applyBorder="1" applyAlignment="1">
      <alignment horizontal="center" vertical="center"/>
    </xf>
    <xf numFmtId="3" fontId="12" fillId="0" borderId="1" xfId="0" applyNumberFormat="1" applyFont="1" applyBorder="1" applyAlignment="1">
      <alignment horizontal="center" vertical="center" wrapText="1"/>
    </xf>
    <xf numFmtId="177" fontId="14" fillId="0" borderId="0" xfId="0" applyNumberFormat="1" applyFont="1">
      <alignment vertical="center"/>
    </xf>
    <xf numFmtId="177" fontId="15" fillId="0" borderId="0" xfId="0" applyNumberFormat="1" applyFont="1">
      <alignment vertical="center"/>
    </xf>
    <xf numFmtId="177" fontId="16" fillId="0" borderId="0" xfId="0" applyNumberFormat="1" applyFont="1" applyAlignment="1">
      <alignment vertical="center" wrapText="1"/>
    </xf>
    <xf numFmtId="177" fontId="1" fillId="0" borderId="0" xfId="0" applyNumberFormat="1" applyFont="1">
      <alignment vertical="center"/>
    </xf>
    <xf numFmtId="177" fontId="15" fillId="0" borderId="0" xfId="0" applyNumberFormat="1" applyFont="1" applyAlignment="1">
      <alignment vertical="center" wrapText="1"/>
    </xf>
    <xf numFmtId="0" fontId="15" fillId="0" borderId="0" xfId="0" applyFont="1">
      <alignment vertical="center"/>
    </xf>
    <xf numFmtId="177" fontId="15" fillId="0" borderId="0" xfId="0" applyNumberFormat="1" applyFont="1" applyAlignment="1">
      <alignment horizontal="center" vertical="center" wrapText="1"/>
    </xf>
    <xf numFmtId="177" fontId="15" fillId="3" borderId="0" xfId="0" applyNumberFormat="1" applyFont="1" applyFill="1">
      <alignment vertical="center"/>
    </xf>
    <xf numFmtId="0" fontId="15" fillId="3" borderId="0" xfId="0" applyFont="1" applyFill="1">
      <alignment vertical="center"/>
    </xf>
    <xf numFmtId="177" fontId="14" fillId="0" borderId="0" xfId="0" applyNumberFormat="1" applyFont="1" applyAlignment="1">
      <alignment horizontal="center" vertical="center"/>
    </xf>
    <xf numFmtId="177" fontId="14" fillId="0" borderId="0" xfId="0" applyNumberFormat="1" applyFont="1" applyAlignment="1">
      <alignment horizontal="center" vertical="center" wrapText="1"/>
    </xf>
    <xf numFmtId="177" fontId="14" fillId="0" borderId="0" xfId="0" applyNumberFormat="1" applyFont="1" applyAlignment="1">
      <alignment horizontal="left" vertical="center"/>
    </xf>
    <xf numFmtId="176" fontId="14" fillId="0" borderId="0" xfId="0" applyNumberFormat="1" applyFont="1" applyAlignment="1">
      <alignment horizontal="center" vertical="center" wrapText="1"/>
    </xf>
    <xf numFmtId="177" fontId="17" fillId="0" borderId="0" xfId="0" applyNumberFormat="1" applyFont="1" applyAlignment="1">
      <alignment horizontal="center" vertical="center" wrapText="1"/>
    </xf>
    <xf numFmtId="177" fontId="14" fillId="0" borderId="0" xfId="0" applyNumberFormat="1" applyFont="1" applyBorder="1">
      <alignment vertical="center"/>
    </xf>
    <xf numFmtId="177" fontId="15" fillId="0" borderId="0" xfId="0" applyNumberFormat="1" applyFont="1" applyFill="1" applyAlignment="1">
      <alignment horizontal="center" vertical="center" wrapText="1"/>
    </xf>
    <xf numFmtId="177" fontId="1"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5" fillId="0" borderId="1" xfId="3" applyNumberFormat="1" applyFont="1" applyFill="1" applyBorder="1" applyAlignment="1">
      <alignment horizontal="center" vertical="center" wrapText="1"/>
    </xf>
    <xf numFmtId="176" fontId="15" fillId="2" borderId="1" xfId="0" applyNumberFormat="1" applyFont="1" applyFill="1" applyBorder="1" applyAlignment="1">
      <alignment horizontal="center" vertical="center" wrapText="1"/>
    </xf>
    <xf numFmtId="177" fontId="15" fillId="2"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center" vertical="center" wrapText="1"/>
    </xf>
    <xf numFmtId="176" fontId="15" fillId="0" borderId="1" xfId="3"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177" fontId="15" fillId="0" borderId="1" xfId="0" applyNumberFormat="1" applyFont="1" applyFill="1" applyBorder="1" applyAlignment="1">
      <alignment horizontal="center" vertical="center"/>
    </xf>
    <xf numFmtId="3" fontId="15" fillId="0" borderId="1" xfId="0" applyNumberFormat="1" applyFont="1" applyFill="1" applyBorder="1" applyAlignment="1">
      <alignment horizontal="center" vertical="center" wrapText="1"/>
    </xf>
    <xf numFmtId="177" fontId="15" fillId="0" borderId="1" xfId="1" applyNumberFormat="1" applyFont="1" applyFill="1" applyBorder="1" applyAlignment="1">
      <alignment horizontal="center" vertical="center" wrapText="1"/>
    </xf>
    <xf numFmtId="177" fontId="14" fillId="0" borderId="0" xfId="0" applyNumberFormat="1" applyFont="1" applyFill="1" applyAlignment="1">
      <alignment horizontal="center" vertical="center" wrapText="1"/>
    </xf>
    <xf numFmtId="177" fontId="14" fillId="0" borderId="0" xfId="0" applyNumberFormat="1" applyFont="1" applyFill="1" applyAlignment="1">
      <alignment horizontal="center" vertical="center"/>
    </xf>
    <xf numFmtId="177" fontId="1" fillId="0" borderId="1" xfId="0" applyNumberFormat="1" applyFont="1" applyFill="1" applyBorder="1" applyAlignment="1">
      <alignment horizontal="center" vertical="center"/>
    </xf>
    <xf numFmtId="177" fontId="15" fillId="2"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7" fontId="15" fillId="0" borderId="1" xfId="0" applyNumberFormat="1" applyFont="1" applyFill="1" applyBorder="1" applyAlignment="1">
      <alignment horizontal="center"/>
    </xf>
    <xf numFmtId="177" fontId="15" fillId="0" borderId="0" xfId="0" applyNumberFormat="1" applyFont="1" applyBorder="1">
      <alignment vertical="center"/>
    </xf>
    <xf numFmtId="177" fontId="16" fillId="0" borderId="0" xfId="0" applyNumberFormat="1" applyFont="1" applyBorder="1" applyAlignment="1">
      <alignment vertical="center" wrapText="1"/>
    </xf>
    <xf numFmtId="177" fontId="1" fillId="0" borderId="0" xfId="0" applyNumberFormat="1" applyFont="1" applyBorder="1">
      <alignment vertical="center"/>
    </xf>
    <xf numFmtId="177" fontId="15" fillId="0" borderId="0" xfId="0" applyNumberFormat="1" applyFont="1" applyBorder="1" applyAlignment="1">
      <alignment vertical="center" wrapText="1"/>
    </xf>
    <xf numFmtId="0" fontId="15" fillId="0" borderId="0" xfId="0" applyFont="1" applyBorder="1">
      <alignment vertical="center"/>
    </xf>
    <xf numFmtId="177" fontId="15" fillId="0" borderId="0" xfId="0" applyNumberFormat="1" applyFont="1" applyBorder="1" applyAlignment="1">
      <alignment horizontal="center" vertical="center" wrapText="1"/>
    </xf>
    <xf numFmtId="177" fontId="15" fillId="3" borderId="0" xfId="0" applyNumberFormat="1" applyFont="1" applyFill="1" applyBorder="1">
      <alignment vertical="center"/>
    </xf>
    <xf numFmtId="0" fontId="15" fillId="3" borderId="0" xfId="0" applyFont="1" applyFill="1" applyBorder="1">
      <alignment vertical="center"/>
    </xf>
    <xf numFmtId="177" fontId="15" fillId="0" borderId="1" xfId="1" applyNumberFormat="1" applyFont="1" applyFill="1" applyBorder="1" applyAlignment="1" applyProtection="1">
      <alignment horizontal="center" vertical="center" wrapText="1"/>
    </xf>
    <xf numFmtId="177" fontId="1" fillId="0" borderId="0" xfId="0" applyNumberFormat="1" applyFont="1" applyAlignment="1">
      <alignment vertical="center" wrapText="1"/>
    </xf>
    <xf numFmtId="0" fontId="15" fillId="0" borderId="0" xfId="0" applyFont="1" applyAlignment="1"/>
    <xf numFmtId="177" fontId="20" fillId="0" borderId="0" xfId="0" applyNumberFormat="1" applyFont="1">
      <alignment vertical="center"/>
    </xf>
    <xf numFmtId="177" fontId="15" fillId="0" borderId="0" xfId="0" applyNumberFormat="1" applyFont="1" applyAlignment="1">
      <alignment horizontal="center" vertical="center"/>
    </xf>
    <xf numFmtId="0" fontId="20" fillId="3" borderId="0" xfId="0" applyFont="1" applyFill="1">
      <alignment vertical="center"/>
    </xf>
    <xf numFmtId="177" fontId="21"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177" fontId="15" fillId="0" borderId="0" xfId="0" applyNumberFormat="1" applyFont="1" applyFill="1" applyAlignment="1">
      <alignment horizontal="center" vertical="center"/>
    </xf>
    <xf numFmtId="177" fontId="1" fillId="0" borderId="0" xfId="0" applyNumberFormat="1" applyFont="1" applyBorder="1" applyAlignment="1">
      <alignment vertical="center" wrapText="1"/>
    </xf>
    <xf numFmtId="0" fontId="15" fillId="0" borderId="1" xfId="0" applyFont="1" applyFill="1" applyBorder="1" applyAlignment="1">
      <alignment horizontal="center"/>
    </xf>
    <xf numFmtId="0" fontId="15" fillId="0" borderId="0" xfId="0" applyFont="1" applyBorder="1" applyAlignment="1"/>
    <xf numFmtId="177" fontId="20" fillId="0" borderId="0" xfId="0" applyNumberFormat="1" applyFont="1" applyBorder="1">
      <alignment vertical="center"/>
    </xf>
    <xf numFmtId="177" fontId="15" fillId="0" borderId="0" xfId="0" applyNumberFormat="1" applyFont="1" applyBorder="1" applyAlignment="1">
      <alignment horizontal="center" vertical="center"/>
    </xf>
    <xf numFmtId="0" fontId="20" fillId="3" borderId="0" xfId="0" applyFont="1" applyFill="1" applyBorder="1">
      <alignment vertical="center"/>
    </xf>
    <xf numFmtId="177" fontId="1" fillId="0" borderId="1" xfId="0" applyNumberFormat="1" applyFont="1" applyFill="1" applyBorder="1" applyAlignment="1">
      <alignment horizontal="center" vertical="center" wrapText="1"/>
    </xf>
    <xf numFmtId="177" fontId="15" fillId="2" borderId="1" xfId="0" applyNumberFormat="1" applyFont="1" applyFill="1" applyBorder="1" applyAlignment="1">
      <alignment horizontal="left" vertical="center" wrapText="1"/>
    </xf>
    <xf numFmtId="177" fontId="15" fillId="2"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77" fontId="6" fillId="0" borderId="0" xfId="0" applyNumberFormat="1" applyFont="1" applyFill="1" applyBorder="1" applyAlignment="1">
      <alignment horizontal="left" vertical="center" wrapText="1"/>
    </xf>
    <xf numFmtId="177"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wrapText="1"/>
    </xf>
    <xf numFmtId="177" fontId="18" fillId="0" borderId="0" xfId="0" applyNumberFormat="1" applyFont="1" applyFill="1" applyAlignment="1">
      <alignment horizontal="center" vertical="center" wrapText="1"/>
    </xf>
    <xf numFmtId="177" fontId="18" fillId="0" borderId="0" xfId="0" applyNumberFormat="1" applyFont="1" applyFill="1" applyAlignment="1">
      <alignment horizontal="left" vertical="center" wrapText="1"/>
    </xf>
    <xf numFmtId="177" fontId="19" fillId="0" borderId="2" xfId="0" applyNumberFormat="1" applyFont="1" applyFill="1" applyBorder="1" applyAlignment="1">
      <alignment horizontal="right" vertical="center" wrapText="1"/>
    </xf>
    <xf numFmtId="177" fontId="15" fillId="0" borderId="2" xfId="0" applyNumberFormat="1" applyFont="1" applyFill="1" applyBorder="1" applyAlignment="1">
      <alignment horizontal="center" vertical="center" wrapText="1"/>
    </xf>
    <xf numFmtId="177" fontId="15" fillId="0" borderId="2" xfId="0" applyNumberFormat="1" applyFont="1" applyFill="1" applyBorder="1" applyAlignment="1">
      <alignment horizontal="left" vertical="center" wrapText="1"/>
    </xf>
    <xf numFmtId="176" fontId="21" fillId="0" borderId="1" xfId="0" applyNumberFormat="1" applyFont="1" applyFill="1" applyBorder="1" applyAlignment="1">
      <alignment horizontal="center" vertical="center" wrapText="1"/>
    </xf>
    <xf numFmtId="177" fontId="19" fillId="2" borderId="1" xfId="0" applyNumberFormat="1" applyFont="1" applyFill="1" applyBorder="1" applyAlignment="1">
      <alignment horizontal="left" vertical="center" wrapText="1"/>
    </xf>
    <xf numFmtId="177" fontId="19" fillId="2" borderId="1" xfId="0" applyNumberFormat="1" applyFont="1" applyFill="1" applyBorder="1" applyAlignment="1">
      <alignment horizontal="center" vertical="center" wrapText="1"/>
    </xf>
    <xf numFmtId="177" fontId="19" fillId="0" borderId="0" xfId="0" applyNumberFormat="1" applyFont="1" applyFill="1" applyAlignment="1">
      <alignment horizontal="right" vertical="center" wrapText="1"/>
    </xf>
    <xf numFmtId="177" fontId="15" fillId="0" borderId="0" xfId="0" applyNumberFormat="1" applyFont="1" applyFill="1" applyAlignment="1">
      <alignment horizontal="center" vertical="center" wrapText="1"/>
    </xf>
    <xf numFmtId="177" fontId="15" fillId="0" borderId="0" xfId="0" applyNumberFormat="1" applyFont="1" applyFill="1" applyAlignment="1">
      <alignment horizontal="left" vertical="center" wrapText="1"/>
    </xf>
    <xf numFmtId="177" fontId="2" fillId="0" borderId="1" xfId="0" applyNumberFormat="1" applyFont="1" applyBorder="1" applyAlignment="1">
      <alignment horizontal="center" vertical="center" wrapText="1"/>
    </xf>
    <xf numFmtId="177" fontId="2" fillId="2" borderId="1" xfId="0" applyNumberFormat="1" applyFont="1" applyFill="1" applyBorder="1" applyAlignment="1">
      <alignment horizontal="left" vertical="center" wrapText="1"/>
    </xf>
    <xf numFmtId="177" fontId="2" fillId="2" borderId="1" xfId="0" applyNumberFormat="1" applyFont="1" applyFill="1" applyBorder="1" applyAlignment="1">
      <alignment horizontal="center" vertical="center" wrapText="1"/>
    </xf>
    <xf numFmtId="177" fontId="9" fillId="2" borderId="1" xfId="0" applyNumberFormat="1" applyFont="1" applyFill="1" applyBorder="1" applyAlignment="1">
      <alignment horizontal="left" vertical="center" wrapText="1"/>
    </xf>
    <xf numFmtId="177" fontId="9"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77" fontId="8" fillId="0" borderId="0" xfId="0" applyNumberFormat="1" applyFont="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177" fontId="2" fillId="0" borderId="0" xfId="0" applyNumberFormat="1" applyFont="1" applyAlignment="1">
      <alignment horizontal="center" vertical="center" wrapText="1"/>
    </xf>
    <xf numFmtId="177" fontId="9" fillId="0" borderId="1" xfId="0" applyNumberFormat="1" applyFont="1" applyBorder="1" applyAlignment="1">
      <alignment horizontal="left" vertical="center" wrapText="1"/>
    </xf>
    <xf numFmtId="177" fontId="9" fillId="0" borderId="1" xfId="0" applyNumberFormat="1" applyFont="1" applyBorder="1" applyAlignment="1">
      <alignment horizontal="center" vertical="center" wrapText="1"/>
    </xf>
    <xf numFmtId="0" fontId="33" fillId="0" borderId="0" xfId="0" applyFont="1" applyAlignment="1">
      <alignment horizontal="left" vertical="center"/>
    </xf>
    <xf numFmtId="0" fontId="34" fillId="0" borderId="0" xfId="0" applyFont="1" applyAlignment="1">
      <alignment horizontal="center" vertical="center"/>
    </xf>
  </cellXfs>
  <cellStyles count="4">
    <cellStyle name="百分比" xfId="1" builtinId="5"/>
    <cellStyle name="常规" xfId="0" builtinId="0"/>
    <cellStyle name="常规 2" xfId="2"/>
    <cellStyle name="常规 4" xfId="3"/>
  </cellStyles>
  <dxfs count="11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colors>
    <mruColors>
      <color rgb="FFFF0000"/>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7"/>
  <sheetViews>
    <sheetView zoomScale="40" zoomScaleNormal="40" workbookViewId="0">
      <pane ySplit="6" topLeftCell="A7" activePane="bottomLeft" state="frozen"/>
      <selection pane="bottomLeft" activeCell="I4" sqref="I4:I6"/>
    </sheetView>
  </sheetViews>
  <sheetFormatPr defaultColWidth="9" defaultRowHeight="20.25" outlineLevelRow="1"/>
  <cols>
    <col min="1" max="1" width="12.5" style="67" customWidth="1"/>
    <col min="2" max="2" width="59.375" style="67" customWidth="1"/>
    <col min="3" max="3" width="34.375" style="67" customWidth="1"/>
    <col min="4" max="4" width="20" style="67" customWidth="1"/>
    <col min="5" max="5" width="17.5" style="67" customWidth="1"/>
    <col min="6" max="6" width="21.5" style="68" customWidth="1"/>
    <col min="7" max="7" width="13.125" style="67" customWidth="1"/>
    <col min="8" max="8" width="12.75" style="67" customWidth="1"/>
    <col min="9" max="9" width="87.5" style="69" customWidth="1"/>
    <col min="10" max="10" width="23" style="70" customWidth="1"/>
    <col min="11" max="11" width="26.5" style="67" customWidth="1"/>
    <col min="12" max="12" width="21.625" style="67" customWidth="1"/>
    <col min="13" max="13" width="21.25" style="67" customWidth="1"/>
    <col min="14" max="14" width="18.125" style="67" hidden="1" customWidth="1"/>
    <col min="15" max="15" width="10.25" style="67" hidden="1" customWidth="1"/>
    <col min="16" max="16" width="11.5" style="67" hidden="1" customWidth="1"/>
    <col min="17" max="17" width="10.625" style="67" hidden="1" customWidth="1"/>
    <col min="18" max="18" width="12.75" style="67" hidden="1" customWidth="1"/>
    <col min="19" max="19" width="10.875" style="67" hidden="1" customWidth="1"/>
    <col min="20" max="20" width="12.625" style="67" hidden="1" customWidth="1"/>
    <col min="21" max="21" width="13.625" style="67" hidden="1" customWidth="1"/>
    <col min="22" max="22" width="12.125" style="67" hidden="1" customWidth="1"/>
    <col min="23" max="23" width="11.25" style="67" hidden="1" customWidth="1"/>
    <col min="24" max="24" width="13.75" style="67" hidden="1" customWidth="1"/>
    <col min="25" max="25" width="10.625" style="67" hidden="1" customWidth="1"/>
    <col min="26" max="26" width="13.125" style="67" hidden="1" customWidth="1"/>
    <col min="27" max="27" width="14.375" style="67" hidden="1" customWidth="1"/>
    <col min="28" max="28" width="12.5" style="67" hidden="1" customWidth="1"/>
    <col min="29" max="29" width="11.25" style="67" hidden="1" customWidth="1"/>
    <col min="30" max="30" width="12.75" style="67" hidden="1" customWidth="1"/>
    <col min="31" max="31" width="11.25" style="67" hidden="1" customWidth="1"/>
    <col min="32" max="32" width="11.5" style="67" hidden="1" customWidth="1"/>
    <col min="33" max="33" width="10.625" style="67" hidden="1" customWidth="1"/>
    <col min="34" max="34" width="10.5" style="67" hidden="1" customWidth="1"/>
    <col min="35" max="35" width="12.125" style="67" hidden="1" customWidth="1"/>
    <col min="36" max="36" width="15.875" style="67" hidden="1" customWidth="1"/>
    <col min="37" max="37" width="15.25" style="67" hidden="1" customWidth="1"/>
    <col min="38" max="41" width="18.375" style="67" customWidth="1"/>
    <col min="42" max="42" width="20.625" style="67" customWidth="1"/>
    <col min="43" max="43" width="18.375" style="67" customWidth="1"/>
    <col min="44" max="44" width="20.25" style="67" customWidth="1"/>
    <col min="45" max="45" width="20" style="68" hidden="1" customWidth="1"/>
    <col min="46" max="46" width="17.75" style="67" customWidth="1"/>
    <col min="47" max="47" width="9" style="72"/>
    <col min="48" max="16384" width="9" style="58"/>
  </cols>
  <sheetData>
    <row r="1" spans="1:47" s="59" customFormat="1" ht="78" customHeight="1">
      <c r="A1" s="123" t="s">
        <v>0</v>
      </c>
      <c r="B1" s="124"/>
      <c r="C1" s="124"/>
      <c r="D1" s="124"/>
      <c r="E1" s="124"/>
      <c r="F1" s="124"/>
      <c r="G1" s="124"/>
      <c r="H1" s="124"/>
      <c r="I1" s="125"/>
      <c r="J1" s="126"/>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73"/>
      <c r="AT1" s="109"/>
      <c r="AU1" s="93"/>
    </row>
    <row r="2" spans="1:47" ht="116.1" customHeight="1">
      <c r="A2" s="127" t="s">
        <v>1</v>
      </c>
      <c r="B2" s="127"/>
      <c r="C2" s="127"/>
      <c r="D2" s="127"/>
      <c r="E2" s="127"/>
      <c r="F2" s="127"/>
      <c r="G2" s="127"/>
      <c r="H2" s="127"/>
      <c r="I2" s="128"/>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row>
    <row r="3" spans="1:47" s="59" customFormat="1" ht="54" customHeight="1">
      <c r="A3" s="129" t="s">
        <v>2</v>
      </c>
      <c r="B3" s="130"/>
      <c r="C3" s="130"/>
      <c r="D3" s="130"/>
      <c r="E3" s="130"/>
      <c r="F3" s="130"/>
      <c r="G3" s="130"/>
      <c r="H3" s="130"/>
      <c r="I3" s="131"/>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93"/>
    </row>
    <row r="4" spans="1:47" s="102" customFormat="1" ht="65.099999999999994" customHeight="1">
      <c r="A4" s="119" t="s">
        <v>3</v>
      </c>
      <c r="B4" s="119" t="s">
        <v>4</v>
      </c>
      <c r="C4" s="119" t="s">
        <v>5</v>
      </c>
      <c r="D4" s="119" t="s">
        <v>6</v>
      </c>
      <c r="E4" s="119" t="s">
        <v>7</v>
      </c>
      <c r="F4" s="119" t="s">
        <v>8</v>
      </c>
      <c r="G4" s="119" t="s">
        <v>9</v>
      </c>
      <c r="H4" s="119" t="s">
        <v>10</v>
      </c>
      <c r="I4" s="119" t="s">
        <v>11</v>
      </c>
      <c r="J4" s="132" t="s">
        <v>12</v>
      </c>
      <c r="K4" s="119" t="s">
        <v>13</v>
      </c>
      <c r="L4" s="116" t="s">
        <v>14</v>
      </c>
      <c r="M4" s="116" t="s">
        <v>15</v>
      </c>
      <c r="N4" s="116" t="s">
        <v>16</v>
      </c>
      <c r="O4" s="116"/>
      <c r="P4" s="116" t="s">
        <v>17</v>
      </c>
      <c r="Q4" s="116"/>
      <c r="R4" s="116" t="s">
        <v>18</v>
      </c>
      <c r="S4" s="116"/>
      <c r="T4" s="116" t="s">
        <v>19</v>
      </c>
      <c r="U4" s="116"/>
      <c r="V4" s="116" t="s">
        <v>20</v>
      </c>
      <c r="W4" s="116"/>
      <c r="X4" s="116" t="s">
        <v>21</v>
      </c>
      <c r="Y4" s="116"/>
      <c r="Z4" s="116" t="s">
        <v>22</v>
      </c>
      <c r="AA4" s="116"/>
      <c r="AB4" s="116" t="s">
        <v>23</v>
      </c>
      <c r="AC4" s="116"/>
      <c r="AD4" s="116" t="s">
        <v>24</v>
      </c>
      <c r="AE4" s="116"/>
      <c r="AF4" s="116" t="s">
        <v>25</v>
      </c>
      <c r="AG4" s="116"/>
      <c r="AH4" s="116" t="s">
        <v>26</v>
      </c>
      <c r="AI4" s="116"/>
      <c r="AJ4" s="116" t="s">
        <v>27</v>
      </c>
      <c r="AK4" s="116"/>
      <c r="AL4" s="116" t="s">
        <v>28</v>
      </c>
      <c r="AM4" s="116"/>
      <c r="AN4" s="116"/>
      <c r="AO4" s="116"/>
      <c r="AP4" s="116"/>
      <c r="AQ4" s="116"/>
      <c r="AR4" s="116"/>
      <c r="AS4" s="119" t="s">
        <v>29</v>
      </c>
      <c r="AT4" s="119" t="s">
        <v>29</v>
      </c>
      <c r="AU4" s="110"/>
    </row>
    <row r="5" spans="1:47" s="102" customFormat="1" ht="65.099999999999994" customHeight="1">
      <c r="A5" s="116"/>
      <c r="B5" s="116"/>
      <c r="C5" s="116"/>
      <c r="D5" s="116"/>
      <c r="E5" s="116"/>
      <c r="F5" s="116"/>
      <c r="G5" s="116"/>
      <c r="H5" s="116"/>
      <c r="I5" s="116"/>
      <c r="J5" s="122"/>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9" t="s">
        <v>30</v>
      </c>
      <c r="AM5" s="116"/>
      <c r="AN5" s="116"/>
      <c r="AO5" s="116"/>
      <c r="AP5" s="116"/>
      <c r="AQ5" s="119" t="s">
        <v>31</v>
      </c>
      <c r="AR5" s="116"/>
      <c r="AS5" s="116"/>
      <c r="AT5" s="116"/>
      <c r="AU5" s="110"/>
    </row>
    <row r="6" spans="1:47" s="102" customFormat="1" ht="191.1" customHeight="1">
      <c r="A6" s="116"/>
      <c r="B6" s="116"/>
      <c r="C6" s="116"/>
      <c r="D6" s="116"/>
      <c r="E6" s="116"/>
      <c r="F6" s="116"/>
      <c r="G6" s="116"/>
      <c r="H6" s="116"/>
      <c r="I6" s="116"/>
      <c r="J6" s="122"/>
      <c r="K6" s="116"/>
      <c r="L6" s="116"/>
      <c r="M6" s="116"/>
      <c r="N6" s="107" t="s">
        <v>32</v>
      </c>
      <c r="O6" s="107" t="s">
        <v>33</v>
      </c>
      <c r="P6" s="107" t="s">
        <v>32</v>
      </c>
      <c r="Q6" s="107" t="s">
        <v>33</v>
      </c>
      <c r="R6" s="107" t="s">
        <v>32</v>
      </c>
      <c r="S6" s="107" t="s">
        <v>33</v>
      </c>
      <c r="T6" s="107" t="s">
        <v>32</v>
      </c>
      <c r="U6" s="107" t="s">
        <v>33</v>
      </c>
      <c r="V6" s="107" t="s">
        <v>32</v>
      </c>
      <c r="W6" s="107" t="s">
        <v>33</v>
      </c>
      <c r="X6" s="107" t="s">
        <v>32</v>
      </c>
      <c r="Y6" s="107" t="s">
        <v>33</v>
      </c>
      <c r="Z6" s="107" t="s">
        <v>32</v>
      </c>
      <c r="AA6" s="107" t="s">
        <v>33</v>
      </c>
      <c r="AB6" s="107" t="s">
        <v>32</v>
      </c>
      <c r="AC6" s="107" t="s">
        <v>33</v>
      </c>
      <c r="AD6" s="107" t="s">
        <v>32</v>
      </c>
      <c r="AE6" s="107" t="s">
        <v>33</v>
      </c>
      <c r="AF6" s="107" t="s">
        <v>32</v>
      </c>
      <c r="AG6" s="107" t="s">
        <v>33</v>
      </c>
      <c r="AH6" s="107" t="s">
        <v>32</v>
      </c>
      <c r="AI6" s="107" t="s">
        <v>33</v>
      </c>
      <c r="AJ6" s="107" t="s">
        <v>32</v>
      </c>
      <c r="AK6" s="107" t="s">
        <v>33</v>
      </c>
      <c r="AL6" s="107" t="s">
        <v>34</v>
      </c>
      <c r="AM6" s="107" t="s">
        <v>35</v>
      </c>
      <c r="AN6" s="107" t="s">
        <v>36</v>
      </c>
      <c r="AO6" s="107" t="s">
        <v>37</v>
      </c>
      <c r="AP6" s="107" t="s">
        <v>38</v>
      </c>
      <c r="AQ6" s="107" t="s">
        <v>36</v>
      </c>
      <c r="AR6" s="107" t="s">
        <v>39</v>
      </c>
      <c r="AS6" s="116"/>
      <c r="AT6" s="116"/>
      <c r="AU6" s="110"/>
    </row>
    <row r="7" spans="1:47" ht="179.1" customHeight="1">
      <c r="A7" s="120" t="s">
        <v>40</v>
      </c>
      <c r="B7" s="116"/>
      <c r="C7" s="116"/>
      <c r="D7" s="116"/>
      <c r="E7" s="116"/>
      <c r="F7" s="116"/>
      <c r="G7" s="116"/>
      <c r="H7" s="116"/>
      <c r="I7" s="121"/>
      <c r="J7" s="122"/>
      <c r="K7" s="74">
        <f t="shared" ref="K7:O7" si="0">K8+K24+K26+K30+K41+K51+K55+K60+K84+K86+K96</f>
        <v>3353959.88</v>
      </c>
      <c r="L7" s="74">
        <f t="shared" si="0"/>
        <v>889746.46</v>
      </c>
      <c r="M7" s="74"/>
      <c r="N7" s="74"/>
      <c r="O7" s="74">
        <f t="shared" si="0"/>
        <v>82540.033333333296</v>
      </c>
      <c r="P7" s="74"/>
      <c r="Q7" s="74">
        <f t="shared" ref="Q7:U7" si="1">Q8+Q24+Q26+Q30+Q41+Q51+Q55+Q60+Q84+Q86+Q96</f>
        <v>152794</v>
      </c>
      <c r="R7" s="74"/>
      <c r="S7" s="74">
        <f t="shared" si="1"/>
        <v>235316</v>
      </c>
      <c r="T7" s="74"/>
      <c r="U7" s="74">
        <f t="shared" si="1"/>
        <v>332047</v>
      </c>
      <c r="V7" s="74"/>
      <c r="W7" s="74">
        <f t="shared" ref="W7:AA7" si="2">W8+W24+W26+W30+W41+W51+W55+W60+W84+W86+W96</f>
        <v>427255</v>
      </c>
      <c r="X7" s="74"/>
      <c r="Y7" s="74">
        <f t="shared" si="2"/>
        <v>510098.4</v>
      </c>
      <c r="Z7" s="74"/>
      <c r="AA7" s="74">
        <f t="shared" si="2"/>
        <v>584586</v>
      </c>
      <c r="AB7" s="74"/>
      <c r="AC7" s="74">
        <f t="shared" ref="AC7:AG7" si="3">AC8+AC24+AC26+AC30+AC41+AC51+AC55+AC60+AC84+AC86+AC96</f>
        <v>652813</v>
      </c>
      <c r="AD7" s="74"/>
      <c r="AE7" s="74">
        <f t="shared" si="3"/>
        <v>723464</v>
      </c>
      <c r="AF7" s="74"/>
      <c r="AG7" s="74">
        <f t="shared" si="3"/>
        <v>784026</v>
      </c>
      <c r="AH7" s="74"/>
      <c r="AI7" s="74">
        <f t="shared" ref="AI7:AR7" si="4">AI8+AI24+AI26+AI30+AI41+AI51+AI55+AI60+AI84+AI86+AI96</f>
        <v>836242</v>
      </c>
      <c r="AJ7" s="74"/>
      <c r="AK7" s="74">
        <f t="shared" si="4"/>
        <v>889746</v>
      </c>
      <c r="AL7" s="74">
        <f t="shared" si="4"/>
        <v>52000</v>
      </c>
      <c r="AM7" s="74">
        <f t="shared" si="4"/>
        <v>2375</v>
      </c>
      <c r="AN7" s="74">
        <f t="shared" si="4"/>
        <v>7800</v>
      </c>
      <c r="AO7" s="74">
        <f t="shared" si="4"/>
        <v>600</v>
      </c>
      <c r="AP7" s="74">
        <f t="shared" si="4"/>
        <v>190518</v>
      </c>
      <c r="AQ7" s="74">
        <f t="shared" si="4"/>
        <v>55190</v>
      </c>
      <c r="AR7" s="74">
        <f t="shared" si="4"/>
        <v>581263</v>
      </c>
      <c r="AS7" s="74"/>
      <c r="AT7" s="89"/>
    </row>
    <row r="8" spans="1:47" s="59" customFormat="1" ht="87.95" customHeight="1">
      <c r="A8" s="117" t="s">
        <v>41</v>
      </c>
      <c r="B8" s="118"/>
      <c r="C8" s="118"/>
      <c r="D8" s="118"/>
      <c r="E8" s="118"/>
      <c r="F8" s="118"/>
      <c r="G8" s="118"/>
      <c r="H8" s="118"/>
      <c r="I8" s="117"/>
      <c r="J8" s="78"/>
      <c r="K8" s="79">
        <f t="shared" ref="K8:O8" si="5">SUM(K9:K23)</f>
        <v>298763.27</v>
      </c>
      <c r="L8" s="79">
        <f t="shared" si="5"/>
        <v>52468</v>
      </c>
      <c r="M8" s="79"/>
      <c r="N8" s="79"/>
      <c r="O8" s="79">
        <f t="shared" si="5"/>
        <v>4873</v>
      </c>
      <c r="P8" s="79"/>
      <c r="Q8" s="79">
        <f t="shared" ref="Q8:U8" si="6">SUM(Q9:Q23)</f>
        <v>9316</v>
      </c>
      <c r="R8" s="79"/>
      <c r="S8" s="79">
        <f t="shared" si="6"/>
        <v>13980</v>
      </c>
      <c r="T8" s="79"/>
      <c r="U8" s="79">
        <f t="shared" si="6"/>
        <v>18971</v>
      </c>
      <c r="V8" s="79"/>
      <c r="W8" s="79">
        <f t="shared" ref="W8:AA8" si="7">SUM(W9:W23)</f>
        <v>24056</v>
      </c>
      <c r="X8" s="79"/>
      <c r="Y8" s="79">
        <f t="shared" si="7"/>
        <v>29168</v>
      </c>
      <c r="Z8" s="79"/>
      <c r="AA8" s="79">
        <f t="shared" si="7"/>
        <v>32868</v>
      </c>
      <c r="AB8" s="79"/>
      <c r="AC8" s="79">
        <f t="shared" ref="AC8:AG8" si="8">SUM(AC9:AC23)</f>
        <v>36368</v>
      </c>
      <c r="AD8" s="79"/>
      <c r="AE8" s="79">
        <f t="shared" si="8"/>
        <v>39768</v>
      </c>
      <c r="AF8" s="79"/>
      <c r="AG8" s="79">
        <f t="shared" si="8"/>
        <v>43068</v>
      </c>
      <c r="AH8" s="79"/>
      <c r="AI8" s="79">
        <f>SUM(AI9:AI23)</f>
        <v>45768</v>
      </c>
      <c r="AJ8" s="79"/>
      <c r="AK8" s="79">
        <f t="shared" ref="AK8:AR8" si="9">SUM(AK9:AK23)</f>
        <v>52468</v>
      </c>
      <c r="AL8" s="79">
        <f t="shared" si="9"/>
        <v>40000</v>
      </c>
      <c r="AM8" s="79">
        <f t="shared" si="9"/>
        <v>0</v>
      </c>
      <c r="AN8" s="79">
        <f t="shared" si="9"/>
        <v>0</v>
      </c>
      <c r="AO8" s="79">
        <f t="shared" si="9"/>
        <v>0</v>
      </c>
      <c r="AP8" s="79">
        <f t="shared" si="9"/>
        <v>12468</v>
      </c>
      <c r="AQ8" s="79">
        <f t="shared" si="9"/>
        <v>0</v>
      </c>
      <c r="AR8" s="79">
        <f t="shared" si="9"/>
        <v>0</v>
      </c>
      <c r="AS8" s="79"/>
      <c r="AT8" s="90"/>
      <c r="AU8" s="93"/>
    </row>
    <row r="9" spans="1:47" s="63" customFormat="1" ht="111.95" customHeight="1" outlineLevel="1">
      <c r="A9" s="75">
        <v>1</v>
      </c>
      <c r="B9" s="76" t="s">
        <v>42</v>
      </c>
      <c r="C9" s="76" t="s">
        <v>43</v>
      </c>
      <c r="D9" s="76" t="s">
        <v>44</v>
      </c>
      <c r="E9" s="76" t="s">
        <v>45</v>
      </c>
      <c r="F9" s="76" t="s">
        <v>46</v>
      </c>
      <c r="G9" s="75" t="s">
        <v>47</v>
      </c>
      <c r="H9" s="75" t="s">
        <v>48</v>
      </c>
      <c r="I9" s="83" t="s">
        <v>49</v>
      </c>
      <c r="J9" s="76" t="s">
        <v>50</v>
      </c>
      <c r="K9" s="75">
        <v>127965</v>
      </c>
      <c r="L9" s="75">
        <v>20000</v>
      </c>
      <c r="M9" s="75" t="s">
        <v>51</v>
      </c>
      <c r="N9" s="75" t="s">
        <v>52</v>
      </c>
      <c r="O9" s="75">
        <v>1000</v>
      </c>
      <c r="P9" s="75" t="s">
        <v>53</v>
      </c>
      <c r="Q9" s="75">
        <v>2000</v>
      </c>
      <c r="R9" s="75" t="s">
        <v>54</v>
      </c>
      <c r="S9" s="75">
        <v>3200</v>
      </c>
      <c r="T9" s="75" t="s">
        <v>55</v>
      </c>
      <c r="U9" s="75">
        <v>5100</v>
      </c>
      <c r="V9" s="75" t="s">
        <v>56</v>
      </c>
      <c r="W9" s="75">
        <v>7200</v>
      </c>
      <c r="X9" s="75" t="s">
        <v>57</v>
      </c>
      <c r="Y9" s="75">
        <v>9800</v>
      </c>
      <c r="Z9" s="75" t="s">
        <v>58</v>
      </c>
      <c r="AA9" s="75">
        <v>11800</v>
      </c>
      <c r="AB9" s="75" t="s">
        <v>59</v>
      </c>
      <c r="AC9" s="75">
        <v>13800</v>
      </c>
      <c r="AD9" s="75" t="s">
        <v>60</v>
      </c>
      <c r="AE9" s="75">
        <v>15800</v>
      </c>
      <c r="AF9" s="75" t="s">
        <v>61</v>
      </c>
      <c r="AG9" s="75">
        <v>17400</v>
      </c>
      <c r="AH9" s="75" t="s">
        <v>62</v>
      </c>
      <c r="AI9" s="75">
        <v>18600</v>
      </c>
      <c r="AJ9" s="75" t="s">
        <v>63</v>
      </c>
      <c r="AK9" s="75">
        <v>20000</v>
      </c>
      <c r="AL9" s="75">
        <v>20000</v>
      </c>
      <c r="AM9" s="75"/>
      <c r="AN9" s="75"/>
      <c r="AO9" s="75"/>
      <c r="AP9" s="75"/>
      <c r="AQ9" s="75"/>
      <c r="AR9" s="75"/>
      <c r="AS9" s="75" t="s">
        <v>64</v>
      </c>
      <c r="AT9" s="91"/>
      <c r="AU9" s="97"/>
    </row>
    <row r="10" spans="1:47" s="103" customFormat="1" ht="120.95" customHeight="1" outlineLevel="1">
      <c r="A10" s="75">
        <v>2</v>
      </c>
      <c r="B10" s="76" t="s">
        <v>65</v>
      </c>
      <c r="C10" s="76" t="s">
        <v>43</v>
      </c>
      <c r="D10" s="76" t="s">
        <v>44</v>
      </c>
      <c r="E10" s="76" t="s">
        <v>45</v>
      </c>
      <c r="F10" s="76" t="s">
        <v>66</v>
      </c>
      <c r="G10" s="75" t="s">
        <v>47</v>
      </c>
      <c r="H10" s="75" t="s">
        <v>48</v>
      </c>
      <c r="I10" s="83" t="s">
        <v>67</v>
      </c>
      <c r="J10" s="76" t="s">
        <v>68</v>
      </c>
      <c r="K10" s="75">
        <v>103742</v>
      </c>
      <c r="L10" s="75">
        <v>20000</v>
      </c>
      <c r="M10" s="75" t="s">
        <v>69</v>
      </c>
      <c r="N10" s="75" t="s">
        <v>70</v>
      </c>
      <c r="O10" s="75">
        <v>1850</v>
      </c>
      <c r="P10" s="75" t="s">
        <v>71</v>
      </c>
      <c r="Q10" s="75">
        <v>2750</v>
      </c>
      <c r="R10" s="75" t="s">
        <v>72</v>
      </c>
      <c r="S10" s="75">
        <v>3800</v>
      </c>
      <c r="T10" s="75" t="s">
        <v>73</v>
      </c>
      <c r="U10" s="75">
        <v>5100</v>
      </c>
      <c r="V10" s="75" t="s">
        <v>74</v>
      </c>
      <c r="W10" s="75">
        <v>6800</v>
      </c>
      <c r="X10" s="75" t="s">
        <v>75</v>
      </c>
      <c r="Y10" s="75">
        <v>8400</v>
      </c>
      <c r="Z10" s="75" t="s">
        <v>76</v>
      </c>
      <c r="AA10" s="75">
        <v>9900</v>
      </c>
      <c r="AB10" s="75" t="s">
        <v>77</v>
      </c>
      <c r="AC10" s="75">
        <v>11200</v>
      </c>
      <c r="AD10" s="75" t="s">
        <v>78</v>
      </c>
      <c r="AE10" s="75">
        <v>12400</v>
      </c>
      <c r="AF10" s="75" t="s">
        <v>79</v>
      </c>
      <c r="AG10" s="75">
        <v>13800</v>
      </c>
      <c r="AH10" s="75" t="s">
        <v>80</v>
      </c>
      <c r="AI10" s="75">
        <v>15000</v>
      </c>
      <c r="AJ10" s="75" t="s">
        <v>81</v>
      </c>
      <c r="AK10" s="75">
        <v>20000</v>
      </c>
      <c r="AL10" s="75">
        <v>20000</v>
      </c>
      <c r="AM10" s="75"/>
      <c r="AN10" s="75"/>
      <c r="AO10" s="75"/>
      <c r="AP10" s="75"/>
      <c r="AQ10" s="75"/>
      <c r="AR10" s="75"/>
      <c r="AS10" s="75" t="s">
        <v>64</v>
      </c>
      <c r="AT10" s="111"/>
      <c r="AU10" s="112"/>
    </row>
    <row r="11" spans="1:47" s="103" customFormat="1" ht="102" customHeight="1" outlineLevel="1">
      <c r="A11" s="75">
        <v>3</v>
      </c>
      <c r="B11" s="76" t="s">
        <v>82</v>
      </c>
      <c r="C11" s="76" t="s">
        <v>43</v>
      </c>
      <c r="D11" s="76" t="s">
        <v>44</v>
      </c>
      <c r="E11" s="76" t="s">
        <v>45</v>
      </c>
      <c r="F11" s="76" t="s">
        <v>83</v>
      </c>
      <c r="G11" s="75" t="s">
        <v>47</v>
      </c>
      <c r="H11" s="75" t="s">
        <v>48</v>
      </c>
      <c r="I11" s="83" t="s">
        <v>84</v>
      </c>
      <c r="J11" s="76" t="s">
        <v>85</v>
      </c>
      <c r="K11" s="75">
        <v>7503</v>
      </c>
      <c r="L11" s="75">
        <v>500</v>
      </c>
      <c r="M11" s="75" t="s">
        <v>86</v>
      </c>
      <c r="N11" s="75" t="s">
        <v>87</v>
      </c>
      <c r="O11" s="75">
        <v>150</v>
      </c>
      <c r="P11" s="75" t="s">
        <v>87</v>
      </c>
      <c r="Q11" s="75">
        <v>400</v>
      </c>
      <c r="R11" s="75" t="s">
        <v>86</v>
      </c>
      <c r="S11" s="75">
        <v>500</v>
      </c>
      <c r="T11" s="75" t="s">
        <v>86</v>
      </c>
      <c r="U11" s="75">
        <v>500</v>
      </c>
      <c r="V11" s="75" t="s">
        <v>86</v>
      </c>
      <c r="W11" s="75">
        <v>500</v>
      </c>
      <c r="X11" s="75" t="s">
        <v>86</v>
      </c>
      <c r="Y11" s="75">
        <v>500</v>
      </c>
      <c r="Z11" s="75" t="s">
        <v>86</v>
      </c>
      <c r="AA11" s="75">
        <v>500</v>
      </c>
      <c r="AB11" s="75" t="s">
        <v>86</v>
      </c>
      <c r="AC11" s="75">
        <v>500</v>
      </c>
      <c r="AD11" s="75" t="s">
        <v>86</v>
      </c>
      <c r="AE11" s="75">
        <v>500</v>
      </c>
      <c r="AF11" s="75" t="s">
        <v>86</v>
      </c>
      <c r="AG11" s="75">
        <v>500</v>
      </c>
      <c r="AH11" s="75" t="s">
        <v>86</v>
      </c>
      <c r="AI11" s="75">
        <v>500</v>
      </c>
      <c r="AJ11" s="75" t="s">
        <v>86</v>
      </c>
      <c r="AK11" s="75">
        <v>500</v>
      </c>
      <c r="AL11" s="75"/>
      <c r="AM11" s="75"/>
      <c r="AN11" s="75"/>
      <c r="AO11" s="75"/>
      <c r="AP11" s="75">
        <v>500</v>
      </c>
      <c r="AQ11" s="75"/>
      <c r="AR11" s="75"/>
      <c r="AS11" s="75" t="s">
        <v>88</v>
      </c>
      <c r="AT11" s="111"/>
      <c r="AU11" s="112"/>
    </row>
    <row r="12" spans="1:47" s="63" customFormat="1" ht="104.1" customHeight="1" outlineLevel="1">
      <c r="A12" s="75">
        <v>4</v>
      </c>
      <c r="B12" s="76" t="s">
        <v>89</v>
      </c>
      <c r="C12" s="76" t="s">
        <v>90</v>
      </c>
      <c r="D12" s="76" t="s">
        <v>44</v>
      </c>
      <c r="E12" s="76" t="s">
        <v>45</v>
      </c>
      <c r="F12" s="76" t="s">
        <v>91</v>
      </c>
      <c r="G12" s="76" t="s">
        <v>47</v>
      </c>
      <c r="H12" s="75" t="s">
        <v>48</v>
      </c>
      <c r="I12" s="83" t="s">
        <v>92</v>
      </c>
      <c r="J12" s="76" t="s">
        <v>93</v>
      </c>
      <c r="K12" s="75">
        <v>38762</v>
      </c>
      <c r="L12" s="75">
        <v>2800</v>
      </c>
      <c r="M12" s="75" t="s">
        <v>86</v>
      </c>
      <c r="N12" s="75" t="s">
        <v>94</v>
      </c>
      <c r="O12" s="75">
        <v>200</v>
      </c>
      <c r="P12" s="75" t="s">
        <v>94</v>
      </c>
      <c r="Q12" s="75">
        <v>500</v>
      </c>
      <c r="R12" s="75" t="s">
        <v>94</v>
      </c>
      <c r="S12" s="75">
        <v>700</v>
      </c>
      <c r="T12" s="75" t="s">
        <v>94</v>
      </c>
      <c r="U12" s="75">
        <v>900</v>
      </c>
      <c r="V12" s="75" t="s">
        <v>94</v>
      </c>
      <c r="W12" s="75">
        <v>1100</v>
      </c>
      <c r="X12" s="75" t="s">
        <v>94</v>
      </c>
      <c r="Y12" s="75">
        <v>1300</v>
      </c>
      <c r="Z12" s="75" t="s">
        <v>94</v>
      </c>
      <c r="AA12" s="75">
        <v>1500</v>
      </c>
      <c r="AB12" s="75" t="s">
        <v>94</v>
      </c>
      <c r="AC12" s="75">
        <v>1700</v>
      </c>
      <c r="AD12" s="75" t="s">
        <v>94</v>
      </c>
      <c r="AE12" s="75">
        <v>1900</v>
      </c>
      <c r="AF12" s="75" t="s">
        <v>94</v>
      </c>
      <c r="AG12" s="75">
        <v>2200</v>
      </c>
      <c r="AH12" s="75" t="s">
        <v>94</v>
      </c>
      <c r="AI12" s="75">
        <v>2500</v>
      </c>
      <c r="AJ12" s="75" t="s">
        <v>86</v>
      </c>
      <c r="AK12" s="75">
        <v>2800</v>
      </c>
      <c r="AL12" s="75"/>
      <c r="AM12" s="75"/>
      <c r="AN12" s="75"/>
      <c r="AO12" s="75"/>
      <c r="AP12" s="75">
        <v>2800</v>
      </c>
      <c r="AQ12" s="75"/>
      <c r="AR12" s="75"/>
      <c r="AS12" s="75" t="s">
        <v>95</v>
      </c>
      <c r="AT12" s="91"/>
      <c r="AU12" s="97"/>
    </row>
    <row r="13" spans="1:47" s="63" customFormat="1" ht="108" customHeight="1" outlineLevel="1">
      <c r="A13" s="75">
        <v>5</v>
      </c>
      <c r="B13" s="76" t="s">
        <v>96</v>
      </c>
      <c r="C13" s="76" t="s">
        <v>43</v>
      </c>
      <c r="D13" s="76" t="s">
        <v>44</v>
      </c>
      <c r="E13" s="76" t="s">
        <v>45</v>
      </c>
      <c r="F13" s="76" t="s">
        <v>97</v>
      </c>
      <c r="G13" s="91" t="s">
        <v>47</v>
      </c>
      <c r="H13" s="75" t="s">
        <v>48</v>
      </c>
      <c r="I13" s="108" t="s">
        <v>98</v>
      </c>
      <c r="J13" s="76" t="s">
        <v>99</v>
      </c>
      <c r="K13" s="84">
        <v>3885</v>
      </c>
      <c r="L13" s="84">
        <v>2878</v>
      </c>
      <c r="M13" s="84" t="s">
        <v>86</v>
      </c>
      <c r="N13" s="75" t="s">
        <v>100</v>
      </c>
      <c r="O13" s="75">
        <v>300</v>
      </c>
      <c r="P13" s="75" t="s">
        <v>101</v>
      </c>
      <c r="Q13" s="75">
        <v>800</v>
      </c>
      <c r="R13" s="75" t="s">
        <v>102</v>
      </c>
      <c r="S13" s="75">
        <v>1350</v>
      </c>
      <c r="T13" s="75" t="s">
        <v>103</v>
      </c>
      <c r="U13" s="75">
        <v>1850</v>
      </c>
      <c r="V13" s="75" t="s">
        <v>104</v>
      </c>
      <c r="W13" s="75">
        <v>2400</v>
      </c>
      <c r="X13" s="75" t="s">
        <v>86</v>
      </c>
      <c r="Y13" s="84">
        <v>2878</v>
      </c>
      <c r="Z13" s="75" t="s">
        <v>86</v>
      </c>
      <c r="AA13" s="84">
        <v>2878</v>
      </c>
      <c r="AB13" s="75" t="s">
        <v>86</v>
      </c>
      <c r="AC13" s="84">
        <v>2878</v>
      </c>
      <c r="AD13" s="75" t="s">
        <v>86</v>
      </c>
      <c r="AE13" s="84">
        <v>2878</v>
      </c>
      <c r="AF13" s="75" t="s">
        <v>86</v>
      </c>
      <c r="AG13" s="84">
        <v>2878</v>
      </c>
      <c r="AH13" s="75" t="s">
        <v>86</v>
      </c>
      <c r="AI13" s="84">
        <v>2878</v>
      </c>
      <c r="AJ13" s="75" t="s">
        <v>86</v>
      </c>
      <c r="AK13" s="84">
        <v>2878</v>
      </c>
      <c r="AL13" s="84"/>
      <c r="AM13" s="84"/>
      <c r="AN13" s="84"/>
      <c r="AO13" s="84"/>
      <c r="AP13" s="84">
        <v>2878</v>
      </c>
      <c r="AQ13" s="84"/>
      <c r="AR13" s="84"/>
      <c r="AS13" s="76" t="s">
        <v>105</v>
      </c>
      <c r="AT13" s="91"/>
      <c r="AU13" s="97"/>
    </row>
    <row r="14" spans="1:47" s="63" customFormat="1" ht="96.95" customHeight="1" outlineLevel="1">
      <c r="A14" s="75">
        <v>6</v>
      </c>
      <c r="B14" s="76" t="s">
        <v>106</v>
      </c>
      <c r="C14" s="76" t="s">
        <v>43</v>
      </c>
      <c r="D14" s="76" t="s">
        <v>44</v>
      </c>
      <c r="E14" s="76" t="s">
        <v>45</v>
      </c>
      <c r="F14" s="76" t="s">
        <v>107</v>
      </c>
      <c r="G14" s="91" t="s">
        <v>47</v>
      </c>
      <c r="H14" s="75" t="s">
        <v>48</v>
      </c>
      <c r="I14" s="108" t="s">
        <v>108</v>
      </c>
      <c r="J14" s="76" t="s">
        <v>99</v>
      </c>
      <c r="K14" s="84">
        <v>2969</v>
      </c>
      <c r="L14" s="84">
        <v>602</v>
      </c>
      <c r="M14" s="84" t="s">
        <v>86</v>
      </c>
      <c r="N14" s="75" t="s">
        <v>109</v>
      </c>
      <c r="O14" s="75">
        <v>80</v>
      </c>
      <c r="P14" s="75" t="s">
        <v>110</v>
      </c>
      <c r="Q14" s="75">
        <v>200</v>
      </c>
      <c r="R14" s="75" t="s">
        <v>111</v>
      </c>
      <c r="S14" s="75">
        <v>301</v>
      </c>
      <c r="T14" s="75" t="s">
        <v>112</v>
      </c>
      <c r="U14" s="75">
        <v>400</v>
      </c>
      <c r="V14" s="75" t="s">
        <v>104</v>
      </c>
      <c r="W14" s="75">
        <v>502</v>
      </c>
      <c r="X14" s="75" t="s">
        <v>86</v>
      </c>
      <c r="Y14" s="84">
        <v>602</v>
      </c>
      <c r="Z14" s="75" t="s">
        <v>86</v>
      </c>
      <c r="AA14" s="84">
        <v>602</v>
      </c>
      <c r="AB14" s="75" t="s">
        <v>86</v>
      </c>
      <c r="AC14" s="84">
        <v>602</v>
      </c>
      <c r="AD14" s="75" t="s">
        <v>86</v>
      </c>
      <c r="AE14" s="84">
        <v>602</v>
      </c>
      <c r="AF14" s="75" t="s">
        <v>86</v>
      </c>
      <c r="AG14" s="84">
        <v>602</v>
      </c>
      <c r="AH14" s="75" t="s">
        <v>86</v>
      </c>
      <c r="AI14" s="84">
        <v>602</v>
      </c>
      <c r="AJ14" s="75" t="s">
        <v>86</v>
      </c>
      <c r="AK14" s="84">
        <v>602</v>
      </c>
      <c r="AL14" s="84"/>
      <c r="AM14" s="84"/>
      <c r="AN14" s="84"/>
      <c r="AO14" s="84"/>
      <c r="AP14" s="84">
        <v>602</v>
      </c>
      <c r="AQ14" s="84"/>
      <c r="AR14" s="84"/>
      <c r="AS14" s="76" t="s">
        <v>105</v>
      </c>
      <c r="AT14" s="91"/>
      <c r="AU14" s="97"/>
    </row>
    <row r="15" spans="1:47" s="63" customFormat="1" ht="125.1" customHeight="1" outlineLevel="1">
      <c r="A15" s="75">
        <v>7</v>
      </c>
      <c r="B15" s="76" t="s">
        <v>113</v>
      </c>
      <c r="C15" s="76" t="s">
        <v>114</v>
      </c>
      <c r="D15" s="76" t="s">
        <v>44</v>
      </c>
      <c r="E15" s="76" t="s">
        <v>45</v>
      </c>
      <c r="F15" s="76" t="s">
        <v>115</v>
      </c>
      <c r="G15" s="76" t="s">
        <v>47</v>
      </c>
      <c r="H15" s="75" t="s">
        <v>48</v>
      </c>
      <c r="I15" s="83" t="s">
        <v>116</v>
      </c>
      <c r="J15" s="76" t="s">
        <v>99</v>
      </c>
      <c r="K15" s="75">
        <v>1273</v>
      </c>
      <c r="L15" s="75">
        <v>500</v>
      </c>
      <c r="M15" s="84" t="s">
        <v>86</v>
      </c>
      <c r="N15" s="75" t="s">
        <v>117</v>
      </c>
      <c r="O15" s="75">
        <v>100</v>
      </c>
      <c r="P15" s="75" t="s">
        <v>118</v>
      </c>
      <c r="Q15" s="75">
        <v>200</v>
      </c>
      <c r="R15" s="75" t="s">
        <v>119</v>
      </c>
      <c r="S15" s="75">
        <v>300</v>
      </c>
      <c r="T15" s="75" t="s">
        <v>120</v>
      </c>
      <c r="U15" s="75">
        <v>400</v>
      </c>
      <c r="V15" s="75" t="s">
        <v>121</v>
      </c>
      <c r="W15" s="75">
        <v>500</v>
      </c>
      <c r="X15" s="75" t="s">
        <v>121</v>
      </c>
      <c r="Y15" s="75">
        <v>500</v>
      </c>
      <c r="Z15" s="75" t="s">
        <v>121</v>
      </c>
      <c r="AA15" s="75">
        <v>500</v>
      </c>
      <c r="AB15" s="75" t="s">
        <v>121</v>
      </c>
      <c r="AC15" s="75">
        <v>500</v>
      </c>
      <c r="AD15" s="75" t="s">
        <v>121</v>
      </c>
      <c r="AE15" s="75">
        <v>500</v>
      </c>
      <c r="AF15" s="75" t="s">
        <v>121</v>
      </c>
      <c r="AG15" s="75">
        <v>500</v>
      </c>
      <c r="AH15" s="75" t="s">
        <v>121</v>
      </c>
      <c r="AI15" s="75">
        <v>500</v>
      </c>
      <c r="AJ15" s="75" t="s">
        <v>121</v>
      </c>
      <c r="AK15" s="75">
        <v>500</v>
      </c>
      <c r="AL15" s="84"/>
      <c r="AM15" s="84"/>
      <c r="AN15" s="84"/>
      <c r="AO15" s="84"/>
      <c r="AP15" s="84">
        <v>500</v>
      </c>
      <c r="AQ15" s="84"/>
      <c r="AR15" s="84"/>
      <c r="AS15" s="76" t="s">
        <v>105</v>
      </c>
      <c r="AT15" s="91"/>
      <c r="AU15" s="97"/>
    </row>
    <row r="16" spans="1:47" s="63" customFormat="1" ht="155.1" customHeight="1" outlineLevel="1">
      <c r="A16" s="75">
        <v>8</v>
      </c>
      <c r="B16" s="76" t="s">
        <v>122</v>
      </c>
      <c r="C16" s="76" t="s">
        <v>123</v>
      </c>
      <c r="D16" s="76" t="s">
        <v>44</v>
      </c>
      <c r="E16" s="76" t="s">
        <v>45</v>
      </c>
      <c r="F16" s="76" t="s">
        <v>124</v>
      </c>
      <c r="G16" s="76" t="s">
        <v>47</v>
      </c>
      <c r="H16" s="75" t="s">
        <v>48</v>
      </c>
      <c r="I16" s="83" t="s">
        <v>125</v>
      </c>
      <c r="J16" s="76" t="s">
        <v>99</v>
      </c>
      <c r="K16" s="75">
        <v>985</v>
      </c>
      <c r="L16" s="75">
        <v>400</v>
      </c>
      <c r="M16" s="84" t="s">
        <v>86</v>
      </c>
      <c r="N16" s="75" t="s">
        <v>126</v>
      </c>
      <c r="O16" s="75">
        <v>100</v>
      </c>
      <c r="P16" s="75" t="s">
        <v>127</v>
      </c>
      <c r="Q16" s="75">
        <v>200</v>
      </c>
      <c r="R16" s="75" t="s">
        <v>128</v>
      </c>
      <c r="S16" s="75">
        <v>300</v>
      </c>
      <c r="T16" s="75" t="s">
        <v>121</v>
      </c>
      <c r="U16" s="75">
        <v>400</v>
      </c>
      <c r="V16" s="75" t="s">
        <v>121</v>
      </c>
      <c r="W16" s="75">
        <v>400</v>
      </c>
      <c r="X16" s="75" t="s">
        <v>121</v>
      </c>
      <c r="Y16" s="75">
        <v>400</v>
      </c>
      <c r="Z16" s="75" t="s">
        <v>121</v>
      </c>
      <c r="AA16" s="75">
        <v>400</v>
      </c>
      <c r="AB16" s="75" t="s">
        <v>121</v>
      </c>
      <c r="AC16" s="75">
        <v>400</v>
      </c>
      <c r="AD16" s="75" t="s">
        <v>121</v>
      </c>
      <c r="AE16" s="75">
        <v>400</v>
      </c>
      <c r="AF16" s="75" t="s">
        <v>121</v>
      </c>
      <c r="AG16" s="75">
        <v>400</v>
      </c>
      <c r="AH16" s="75" t="s">
        <v>121</v>
      </c>
      <c r="AI16" s="75">
        <v>400</v>
      </c>
      <c r="AJ16" s="75" t="s">
        <v>121</v>
      </c>
      <c r="AK16" s="75">
        <v>400</v>
      </c>
      <c r="AL16" s="84"/>
      <c r="AM16" s="84"/>
      <c r="AN16" s="84"/>
      <c r="AO16" s="84"/>
      <c r="AP16" s="84">
        <v>400</v>
      </c>
      <c r="AQ16" s="84"/>
      <c r="AR16" s="84"/>
      <c r="AS16" s="75" t="s">
        <v>88</v>
      </c>
      <c r="AT16" s="91"/>
      <c r="AU16" s="97"/>
    </row>
    <row r="17" spans="1:47" s="63" customFormat="1" ht="168" customHeight="1" outlineLevel="1">
      <c r="A17" s="75">
        <v>9</v>
      </c>
      <c r="B17" s="76" t="s">
        <v>129</v>
      </c>
      <c r="C17" s="76" t="s">
        <v>130</v>
      </c>
      <c r="D17" s="76" t="s">
        <v>44</v>
      </c>
      <c r="E17" s="76" t="s">
        <v>45</v>
      </c>
      <c r="F17" s="76" t="s">
        <v>131</v>
      </c>
      <c r="G17" s="76" t="s">
        <v>47</v>
      </c>
      <c r="H17" s="75" t="s">
        <v>48</v>
      </c>
      <c r="I17" s="83" t="s">
        <v>132</v>
      </c>
      <c r="J17" s="76" t="s">
        <v>99</v>
      </c>
      <c r="K17" s="75">
        <v>1500</v>
      </c>
      <c r="L17" s="75">
        <v>800</v>
      </c>
      <c r="M17" s="84" t="s">
        <v>86</v>
      </c>
      <c r="N17" s="75" t="s">
        <v>133</v>
      </c>
      <c r="O17" s="75">
        <v>133</v>
      </c>
      <c r="P17" s="75" t="s">
        <v>134</v>
      </c>
      <c r="Q17" s="75">
        <v>266</v>
      </c>
      <c r="R17" s="75" t="s">
        <v>135</v>
      </c>
      <c r="S17" s="75">
        <v>399</v>
      </c>
      <c r="T17" s="75" t="s">
        <v>136</v>
      </c>
      <c r="U17" s="75">
        <v>533</v>
      </c>
      <c r="V17" s="75" t="s">
        <v>137</v>
      </c>
      <c r="W17" s="75">
        <v>666</v>
      </c>
      <c r="X17" s="75" t="s">
        <v>121</v>
      </c>
      <c r="Y17" s="75">
        <v>800</v>
      </c>
      <c r="Z17" s="75" t="s">
        <v>121</v>
      </c>
      <c r="AA17" s="75">
        <v>800</v>
      </c>
      <c r="AB17" s="75" t="s">
        <v>121</v>
      </c>
      <c r="AC17" s="75">
        <v>800</v>
      </c>
      <c r="AD17" s="75" t="s">
        <v>121</v>
      </c>
      <c r="AE17" s="75">
        <v>800</v>
      </c>
      <c r="AF17" s="75" t="s">
        <v>121</v>
      </c>
      <c r="AG17" s="75">
        <v>800</v>
      </c>
      <c r="AH17" s="75" t="s">
        <v>121</v>
      </c>
      <c r="AI17" s="75">
        <v>800</v>
      </c>
      <c r="AJ17" s="75" t="s">
        <v>121</v>
      </c>
      <c r="AK17" s="75">
        <v>800</v>
      </c>
      <c r="AL17" s="84"/>
      <c r="AM17" s="84"/>
      <c r="AN17" s="84"/>
      <c r="AO17" s="84"/>
      <c r="AP17" s="84">
        <v>800</v>
      </c>
      <c r="AQ17" s="84"/>
      <c r="AR17" s="84"/>
      <c r="AS17" s="75" t="s">
        <v>88</v>
      </c>
      <c r="AT17" s="91"/>
      <c r="AU17" s="97"/>
    </row>
    <row r="18" spans="1:47" s="63" customFormat="1" ht="153" customHeight="1" outlineLevel="1">
      <c r="A18" s="75">
        <v>10</v>
      </c>
      <c r="B18" s="76" t="s">
        <v>138</v>
      </c>
      <c r="C18" s="76" t="s">
        <v>139</v>
      </c>
      <c r="D18" s="76" t="s">
        <v>44</v>
      </c>
      <c r="E18" s="76" t="s">
        <v>45</v>
      </c>
      <c r="F18" s="76" t="s">
        <v>140</v>
      </c>
      <c r="G18" s="76" t="s">
        <v>47</v>
      </c>
      <c r="H18" s="75" t="s">
        <v>48</v>
      </c>
      <c r="I18" s="83" t="s">
        <v>141</v>
      </c>
      <c r="J18" s="76" t="s">
        <v>99</v>
      </c>
      <c r="K18" s="84">
        <v>2000</v>
      </c>
      <c r="L18" s="84">
        <v>600</v>
      </c>
      <c r="M18" s="75" t="s">
        <v>86</v>
      </c>
      <c r="N18" s="75" t="s">
        <v>127</v>
      </c>
      <c r="O18" s="75">
        <v>200</v>
      </c>
      <c r="P18" s="75" t="s">
        <v>128</v>
      </c>
      <c r="Q18" s="75">
        <v>400</v>
      </c>
      <c r="R18" s="75" t="s">
        <v>86</v>
      </c>
      <c r="S18" s="84">
        <v>600</v>
      </c>
      <c r="T18" s="75" t="s">
        <v>86</v>
      </c>
      <c r="U18" s="84">
        <v>600</v>
      </c>
      <c r="V18" s="75" t="s">
        <v>86</v>
      </c>
      <c r="W18" s="84">
        <v>600</v>
      </c>
      <c r="X18" s="75" t="s">
        <v>86</v>
      </c>
      <c r="Y18" s="84">
        <v>600</v>
      </c>
      <c r="Z18" s="75" t="s">
        <v>86</v>
      </c>
      <c r="AA18" s="84">
        <v>600</v>
      </c>
      <c r="AB18" s="75" t="s">
        <v>86</v>
      </c>
      <c r="AC18" s="84">
        <v>600</v>
      </c>
      <c r="AD18" s="75" t="s">
        <v>86</v>
      </c>
      <c r="AE18" s="84">
        <v>600</v>
      </c>
      <c r="AF18" s="75" t="s">
        <v>86</v>
      </c>
      <c r="AG18" s="84">
        <v>600</v>
      </c>
      <c r="AH18" s="75" t="s">
        <v>86</v>
      </c>
      <c r="AI18" s="84">
        <v>600</v>
      </c>
      <c r="AJ18" s="75" t="s">
        <v>86</v>
      </c>
      <c r="AK18" s="84">
        <v>600</v>
      </c>
      <c r="AL18" s="84"/>
      <c r="AM18" s="84"/>
      <c r="AN18" s="84"/>
      <c r="AO18" s="84"/>
      <c r="AP18" s="84">
        <v>600</v>
      </c>
      <c r="AQ18" s="84"/>
      <c r="AR18" s="84"/>
      <c r="AS18" s="75" t="s">
        <v>142</v>
      </c>
      <c r="AT18" s="91"/>
      <c r="AU18" s="97"/>
    </row>
    <row r="19" spans="1:47" s="63" customFormat="1" ht="105.95" customHeight="1" outlineLevel="1">
      <c r="A19" s="75">
        <v>11</v>
      </c>
      <c r="B19" s="76" t="s">
        <v>143</v>
      </c>
      <c r="C19" s="76" t="s">
        <v>144</v>
      </c>
      <c r="D19" s="76" t="s">
        <v>44</v>
      </c>
      <c r="E19" s="76" t="s">
        <v>45</v>
      </c>
      <c r="F19" s="76" t="s">
        <v>145</v>
      </c>
      <c r="G19" s="76" t="s">
        <v>47</v>
      </c>
      <c r="H19" s="75" t="s">
        <v>48</v>
      </c>
      <c r="I19" s="83" t="s">
        <v>146</v>
      </c>
      <c r="J19" s="76" t="s">
        <v>99</v>
      </c>
      <c r="K19" s="84">
        <v>1000</v>
      </c>
      <c r="L19" s="84">
        <v>300</v>
      </c>
      <c r="M19" s="75" t="s">
        <v>86</v>
      </c>
      <c r="N19" s="75" t="s">
        <v>127</v>
      </c>
      <c r="O19" s="75">
        <v>100</v>
      </c>
      <c r="P19" s="75" t="s">
        <v>128</v>
      </c>
      <c r="Q19" s="75">
        <v>200</v>
      </c>
      <c r="R19" s="75" t="s">
        <v>86</v>
      </c>
      <c r="S19" s="75">
        <v>300</v>
      </c>
      <c r="T19" s="75" t="s">
        <v>86</v>
      </c>
      <c r="U19" s="75">
        <v>300</v>
      </c>
      <c r="V19" s="75" t="s">
        <v>86</v>
      </c>
      <c r="W19" s="75">
        <v>300</v>
      </c>
      <c r="X19" s="75" t="s">
        <v>86</v>
      </c>
      <c r="Y19" s="75">
        <v>300</v>
      </c>
      <c r="Z19" s="75" t="s">
        <v>86</v>
      </c>
      <c r="AA19" s="75">
        <v>300</v>
      </c>
      <c r="AB19" s="75" t="s">
        <v>86</v>
      </c>
      <c r="AC19" s="75">
        <v>300</v>
      </c>
      <c r="AD19" s="75" t="s">
        <v>86</v>
      </c>
      <c r="AE19" s="75">
        <v>300</v>
      </c>
      <c r="AF19" s="75" t="s">
        <v>86</v>
      </c>
      <c r="AG19" s="75">
        <v>300</v>
      </c>
      <c r="AH19" s="75" t="s">
        <v>86</v>
      </c>
      <c r="AI19" s="75">
        <v>300</v>
      </c>
      <c r="AJ19" s="75" t="s">
        <v>86</v>
      </c>
      <c r="AK19" s="75">
        <v>300</v>
      </c>
      <c r="AL19" s="84"/>
      <c r="AM19" s="84"/>
      <c r="AN19" s="84"/>
      <c r="AO19" s="84"/>
      <c r="AP19" s="84">
        <v>300</v>
      </c>
      <c r="AQ19" s="84"/>
      <c r="AR19" s="84"/>
      <c r="AS19" s="75" t="s">
        <v>142</v>
      </c>
      <c r="AT19" s="91"/>
      <c r="AU19" s="97"/>
    </row>
    <row r="20" spans="1:47" s="63" customFormat="1" ht="162.94999999999999" customHeight="1" outlineLevel="1">
      <c r="A20" s="75">
        <v>12</v>
      </c>
      <c r="B20" s="76" t="s">
        <v>147</v>
      </c>
      <c r="C20" s="76" t="s">
        <v>148</v>
      </c>
      <c r="D20" s="76" t="s">
        <v>44</v>
      </c>
      <c r="E20" s="76" t="s">
        <v>45</v>
      </c>
      <c r="F20" s="76" t="s">
        <v>83</v>
      </c>
      <c r="G20" s="76" t="s">
        <v>47</v>
      </c>
      <c r="H20" s="75" t="s">
        <v>48</v>
      </c>
      <c r="I20" s="83" t="s">
        <v>149</v>
      </c>
      <c r="J20" s="76" t="s">
        <v>99</v>
      </c>
      <c r="K20" s="84">
        <v>1000</v>
      </c>
      <c r="L20" s="84">
        <v>300</v>
      </c>
      <c r="M20" s="75" t="s">
        <v>86</v>
      </c>
      <c r="N20" s="75" t="s">
        <v>127</v>
      </c>
      <c r="O20" s="75">
        <v>100</v>
      </c>
      <c r="P20" s="75" t="s">
        <v>128</v>
      </c>
      <c r="Q20" s="75">
        <v>200</v>
      </c>
      <c r="R20" s="75" t="s">
        <v>86</v>
      </c>
      <c r="S20" s="75">
        <v>300</v>
      </c>
      <c r="T20" s="75" t="s">
        <v>86</v>
      </c>
      <c r="U20" s="75">
        <v>300</v>
      </c>
      <c r="V20" s="75" t="s">
        <v>86</v>
      </c>
      <c r="W20" s="75">
        <v>300</v>
      </c>
      <c r="X20" s="75" t="s">
        <v>86</v>
      </c>
      <c r="Y20" s="75">
        <v>300</v>
      </c>
      <c r="Z20" s="75" t="s">
        <v>86</v>
      </c>
      <c r="AA20" s="75">
        <v>300</v>
      </c>
      <c r="AB20" s="75" t="s">
        <v>86</v>
      </c>
      <c r="AC20" s="75">
        <v>300</v>
      </c>
      <c r="AD20" s="75" t="s">
        <v>86</v>
      </c>
      <c r="AE20" s="75">
        <v>300</v>
      </c>
      <c r="AF20" s="75" t="s">
        <v>86</v>
      </c>
      <c r="AG20" s="75">
        <v>300</v>
      </c>
      <c r="AH20" s="75" t="s">
        <v>86</v>
      </c>
      <c r="AI20" s="75">
        <v>300</v>
      </c>
      <c r="AJ20" s="75" t="s">
        <v>86</v>
      </c>
      <c r="AK20" s="75">
        <v>300</v>
      </c>
      <c r="AL20" s="84"/>
      <c r="AM20" s="84"/>
      <c r="AN20" s="84"/>
      <c r="AO20" s="84"/>
      <c r="AP20" s="84">
        <v>300</v>
      </c>
      <c r="AQ20" s="84"/>
      <c r="AR20" s="84"/>
      <c r="AS20" s="75" t="s">
        <v>142</v>
      </c>
      <c r="AT20" s="91"/>
      <c r="AU20" s="97"/>
    </row>
    <row r="21" spans="1:47" s="63" customFormat="1" ht="165" customHeight="1" outlineLevel="1">
      <c r="A21" s="75">
        <v>13</v>
      </c>
      <c r="B21" s="76" t="s">
        <v>150</v>
      </c>
      <c r="C21" s="76" t="s">
        <v>151</v>
      </c>
      <c r="D21" s="76" t="s">
        <v>44</v>
      </c>
      <c r="E21" s="76" t="s">
        <v>45</v>
      </c>
      <c r="F21" s="76" t="s">
        <v>152</v>
      </c>
      <c r="G21" s="76" t="s">
        <v>47</v>
      </c>
      <c r="H21" s="75" t="s">
        <v>48</v>
      </c>
      <c r="I21" s="83" t="s">
        <v>153</v>
      </c>
      <c r="J21" s="76" t="s">
        <v>99</v>
      </c>
      <c r="K21" s="84">
        <v>2500</v>
      </c>
      <c r="L21" s="84">
        <v>1300</v>
      </c>
      <c r="M21" s="75" t="s">
        <v>86</v>
      </c>
      <c r="N21" s="75" t="s">
        <v>154</v>
      </c>
      <c r="O21" s="75">
        <v>300</v>
      </c>
      <c r="P21" s="75" t="s">
        <v>126</v>
      </c>
      <c r="Q21" s="75">
        <v>600</v>
      </c>
      <c r="R21" s="75" t="s">
        <v>127</v>
      </c>
      <c r="S21" s="75">
        <v>900</v>
      </c>
      <c r="T21" s="75" t="s">
        <v>128</v>
      </c>
      <c r="U21" s="75">
        <v>1100</v>
      </c>
      <c r="V21" s="75" t="s">
        <v>121</v>
      </c>
      <c r="W21" s="75">
        <v>1300</v>
      </c>
      <c r="X21" s="75" t="s">
        <v>121</v>
      </c>
      <c r="Y21" s="75">
        <v>1300</v>
      </c>
      <c r="Z21" s="75" t="s">
        <v>121</v>
      </c>
      <c r="AA21" s="75">
        <v>1300</v>
      </c>
      <c r="AB21" s="75" t="s">
        <v>121</v>
      </c>
      <c r="AC21" s="75">
        <v>1300</v>
      </c>
      <c r="AD21" s="75" t="s">
        <v>121</v>
      </c>
      <c r="AE21" s="75">
        <v>1300</v>
      </c>
      <c r="AF21" s="75" t="s">
        <v>121</v>
      </c>
      <c r="AG21" s="75">
        <v>1300</v>
      </c>
      <c r="AH21" s="75" t="s">
        <v>121</v>
      </c>
      <c r="AI21" s="75">
        <v>1300</v>
      </c>
      <c r="AJ21" s="75" t="s">
        <v>121</v>
      </c>
      <c r="AK21" s="75">
        <v>1300</v>
      </c>
      <c r="AL21" s="75"/>
      <c r="AM21" s="75"/>
      <c r="AN21" s="84"/>
      <c r="AO21" s="84"/>
      <c r="AP21" s="84">
        <v>1300</v>
      </c>
      <c r="AQ21" s="84"/>
      <c r="AR21" s="84"/>
      <c r="AS21" s="76" t="s">
        <v>88</v>
      </c>
      <c r="AT21" s="91"/>
      <c r="AU21" s="97"/>
    </row>
    <row r="22" spans="1:47" s="63" customFormat="1" ht="165.95" customHeight="1" outlineLevel="1">
      <c r="A22" s="75">
        <v>14</v>
      </c>
      <c r="B22" s="76" t="s">
        <v>155</v>
      </c>
      <c r="C22" s="76" t="s">
        <v>156</v>
      </c>
      <c r="D22" s="76" t="s">
        <v>44</v>
      </c>
      <c r="E22" s="76" t="s">
        <v>45</v>
      </c>
      <c r="F22" s="76" t="s">
        <v>157</v>
      </c>
      <c r="G22" s="76" t="s">
        <v>47</v>
      </c>
      <c r="H22" s="75" t="s">
        <v>48</v>
      </c>
      <c r="I22" s="83" t="s">
        <v>158</v>
      </c>
      <c r="J22" s="76" t="s">
        <v>99</v>
      </c>
      <c r="K22" s="75">
        <v>2800</v>
      </c>
      <c r="L22" s="75">
        <v>688</v>
      </c>
      <c r="M22" s="75" t="s">
        <v>86</v>
      </c>
      <c r="N22" s="75" t="s">
        <v>159</v>
      </c>
      <c r="O22" s="75">
        <v>60</v>
      </c>
      <c r="P22" s="75" t="s">
        <v>160</v>
      </c>
      <c r="Q22" s="75">
        <v>200</v>
      </c>
      <c r="R22" s="75" t="s">
        <v>161</v>
      </c>
      <c r="S22" s="75">
        <v>430</v>
      </c>
      <c r="T22" s="75" t="s">
        <v>162</v>
      </c>
      <c r="U22" s="75">
        <v>688</v>
      </c>
      <c r="V22" s="75" t="s">
        <v>162</v>
      </c>
      <c r="W22" s="75">
        <v>688</v>
      </c>
      <c r="X22" s="75" t="s">
        <v>162</v>
      </c>
      <c r="Y22" s="75">
        <v>688</v>
      </c>
      <c r="Z22" s="75" t="s">
        <v>162</v>
      </c>
      <c r="AA22" s="75">
        <v>688</v>
      </c>
      <c r="AB22" s="75" t="s">
        <v>162</v>
      </c>
      <c r="AC22" s="75">
        <v>688</v>
      </c>
      <c r="AD22" s="75" t="s">
        <v>162</v>
      </c>
      <c r="AE22" s="75">
        <v>688</v>
      </c>
      <c r="AF22" s="75" t="s">
        <v>162</v>
      </c>
      <c r="AG22" s="75">
        <v>688</v>
      </c>
      <c r="AH22" s="75" t="s">
        <v>162</v>
      </c>
      <c r="AI22" s="75">
        <v>688</v>
      </c>
      <c r="AJ22" s="75" t="s">
        <v>162</v>
      </c>
      <c r="AK22" s="75">
        <v>688</v>
      </c>
      <c r="AL22" s="84"/>
      <c r="AM22" s="84"/>
      <c r="AN22" s="84"/>
      <c r="AO22" s="84"/>
      <c r="AP22" s="84">
        <v>688</v>
      </c>
      <c r="AQ22" s="84"/>
      <c r="AR22" s="84"/>
      <c r="AS22" s="76" t="s">
        <v>88</v>
      </c>
      <c r="AT22" s="91"/>
      <c r="AU22" s="97"/>
    </row>
    <row r="23" spans="1:47" s="63" customFormat="1" ht="195.95" customHeight="1" outlineLevel="1">
      <c r="A23" s="75">
        <v>15</v>
      </c>
      <c r="B23" s="76" t="s">
        <v>163</v>
      </c>
      <c r="C23" s="76" t="s">
        <v>43</v>
      </c>
      <c r="D23" s="76" t="s">
        <v>44</v>
      </c>
      <c r="E23" s="76" t="s">
        <v>45</v>
      </c>
      <c r="F23" s="76" t="s">
        <v>157</v>
      </c>
      <c r="G23" s="76" t="s">
        <v>47</v>
      </c>
      <c r="H23" s="75" t="s">
        <v>48</v>
      </c>
      <c r="I23" s="83" t="s">
        <v>164</v>
      </c>
      <c r="J23" s="76" t="s">
        <v>99</v>
      </c>
      <c r="K23" s="84">
        <v>879.27</v>
      </c>
      <c r="L23" s="84">
        <v>800</v>
      </c>
      <c r="M23" s="75" t="s">
        <v>86</v>
      </c>
      <c r="N23" s="75" t="s">
        <v>165</v>
      </c>
      <c r="O23" s="75">
        <v>200</v>
      </c>
      <c r="P23" s="75" t="s">
        <v>111</v>
      </c>
      <c r="Q23" s="75">
        <v>400</v>
      </c>
      <c r="R23" s="75" t="s">
        <v>166</v>
      </c>
      <c r="S23" s="75">
        <v>600</v>
      </c>
      <c r="T23" s="75" t="s">
        <v>167</v>
      </c>
      <c r="U23" s="75">
        <v>800</v>
      </c>
      <c r="V23" s="75" t="s">
        <v>167</v>
      </c>
      <c r="W23" s="75">
        <v>800</v>
      </c>
      <c r="X23" s="75" t="s">
        <v>167</v>
      </c>
      <c r="Y23" s="75">
        <v>800</v>
      </c>
      <c r="Z23" s="75" t="s">
        <v>167</v>
      </c>
      <c r="AA23" s="75">
        <v>800</v>
      </c>
      <c r="AB23" s="75" t="s">
        <v>167</v>
      </c>
      <c r="AC23" s="75">
        <v>800</v>
      </c>
      <c r="AD23" s="75" t="s">
        <v>167</v>
      </c>
      <c r="AE23" s="75">
        <v>800</v>
      </c>
      <c r="AF23" s="75" t="s">
        <v>167</v>
      </c>
      <c r="AG23" s="75">
        <v>800</v>
      </c>
      <c r="AH23" s="75" t="s">
        <v>167</v>
      </c>
      <c r="AI23" s="75">
        <v>800</v>
      </c>
      <c r="AJ23" s="75" t="s">
        <v>167</v>
      </c>
      <c r="AK23" s="75">
        <v>800</v>
      </c>
      <c r="AL23" s="84"/>
      <c r="AM23" s="84"/>
      <c r="AN23" s="84"/>
      <c r="AO23" s="84"/>
      <c r="AP23" s="84">
        <v>800</v>
      </c>
      <c r="AQ23" s="84"/>
      <c r="AR23" s="84"/>
      <c r="AS23" s="76" t="s">
        <v>88</v>
      </c>
      <c r="AT23" s="91"/>
      <c r="AU23" s="97"/>
    </row>
    <row r="24" spans="1:47" s="59" customFormat="1" ht="87.95" customHeight="1">
      <c r="A24" s="117" t="s">
        <v>168</v>
      </c>
      <c r="B24" s="118"/>
      <c r="C24" s="118"/>
      <c r="D24" s="118"/>
      <c r="E24" s="118"/>
      <c r="F24" s="118"/>
      <c r="G24" s="118"/>
      <c r="H24" s="118"/>
      <c r="I24" s="117"/>
      <c r="J24" s="78"/>
      <c r="K24" s="79">
        <f t="shared" ref="K24:O24" si="10">SUM(K25:K25)</f>
        <v>8000</v>
      </c>
      <c r="L24" s="79">
        <f t="shared" si="10"/>
        <v>4000</v>
      </c>
      <c r="M24" s="79"/>
      <c r="N24" s="79"/>
      <c r="O24" s="79">
        <f t="shared" si="10"/>
        <v>333.33333333333297</v>
      </c>
      <c r="P24" s="79"/>
      <c r="Q24" s="79">
        <f t="shared" ref="Q24:U24" si="11">SUM(Q25:Q25)</f>
        <v>666</v>
      </c>
      <c r="R24" s="79"/>
      <c r="S24" s="79">
        <f t="shared" si="11"/>
        <v>1000</v>
      </c>
      <c r="T24" s="79"/>
      <c r="U24" s="79">
        <f t="shared" si="11"/>
        <v>1333</v>
      </c>
      <c r="V24" s="79"/>
      <c r="W24" s="79">
        <f t="shared" ref="W24:AA24" si="12">SUM(W25:W25)</f>
        <v>1666</v>
      </c>
      <c r="X24" s="79"/>
      <c r="Y24" s="79">
        <f t="shared" si="12"/>
        <v>2000</v>
      </c>
      <c r="Z24" s="79"/>
      <c r="AA24" s="79">
        <f t="shared" si="12"/>
        <v>2333</v>
      </c>
      <c r="AB24" s="79"/>
      <c r="AC24" s="79">
        <f t="shared" ref="AC24:AG24" si="13">SUM(AC25:AC25)</f>
        <v>2666</v>
      </c>
      <c r="AD24" s="79"/>
      <c r="AE24" s="79">
        <f t="shared" si="13"/>
        <v>3000</v>
      </c>
      <c r="AF24" s="79"/>
      <c r="AG24" s="79">
        <f t="shared" si="13"/>
        <v>3333</v>
      </c>
      <c r="AH24" s="79"/>
      <c r="AI24" s="79">
        <f>SUM(AI25:AI25)</f>
        <v>3666</v>
      </c>
      <c r="AJ24" s="79"/>
      <c r="AK24" s="79">
        <f t="shared" ref="AK24:AR24" si="14">SUM(AK25:AK25)</f>
        <v>4000</v>
      </c>
      <c r="AL24" s="79">
        <f t="shared" si="14"/>
        <v>0</v>
      </c>
      <c r="AM24" s="79">
        <f t="shared" si="14"/>
        <v>2375</v>
      </c>
      <c r="AN24" s="79">
        <f t="shared" si="14"/>
        <v>0</v>
      </c>
      <c r="AO24" s="79">
        <f t="shared" si="14"/>
        <v>0</v>
      </c>
      <c r="AP24" s="79">
        <f t="shared" si="14"/>
        <v>1625</v>
      </c>
      <c r="AQ24" s="79">
        <f t="shared" si="14"/>
        <v>0</v>
      </c>
      <c r="AR24" s="79">
        <f t="shared" si="14"/>
        <v>0</v>
      </c>
      <c r="AS24" s="79"/>
      <c r="AT24" s="90"/>
      <c r="AU24" s="93"/>
    </row>
    <row r="25" spans="1:47" s="104" customFormat="1" ht="125.1" customHeight="1" outlineLevel="1">
      <c r="A25" s="75">
        <v>16</v>
      </c>
      <c r="B25" s="75" t="s">
        <v>169</v>
      </c>
      <c r="C25" s="75" t="s">
        <v>170</v>
      </c>
      <c r="D25" s="75" t="s">
        <v>171</v>
      </c>
      <c r="E25" s="76" t="s">
        <v>172</v>
      </c>
      <c r="F25" s="75" t="s">
        <v>145</v>
      </c>
      <c r="G25" s="75" t="s">
        <v>47</v>
      </c>
      <c r="H25" s="75" t="s">
        <v>48</v>
      </c>
      <c r="I25" s="80" t="s">
        <v>173</v>
      </c>
      <c r="J25" s="81" t="s">
        <v>174</v>
      </c>
      <c r="K25" s="75">
        <v>8000</v>
      </c>
      <c r="L25" s="75">
        <v>4000</v>
      </c>
      <c r="M25" s="75" t="s">
        <v>175</v>
      </c>
      <c r="N25" s="75" t="s">
        <v>176</v>
      </c>
      <c r="O25" s="75">
        <f>L25/12</f>
        <v>333.33333333333297</v>
      </c>
      <c r="P25" s="75" t="s">
        <v>177</v>
      </c>
      <c r="Q25" s="75">
        <v>666</v>
      </c>
      <c r="R25" s="75" t="s">
        <v>178</v>
      </c>
      <c r="S25" s="75">
        <v>1000</v>
      </c>
      <c r="T25" s="75" t="s">
        <v>179</v>
      </c>
      <c r="U25" s="75">
        <v>1333</v>
      </c>
      <c r="V25" s="75" t="s">
        <v>180</v>
      </c>
      <c r="W25" s="75">
        <v>1666</v>
      </c>
      <c r="X25" s="75" t="s">
        <v>181</v>
      </c>
      <c r="Y25" s="75">
        <v>2000</v>
      </c>
      <c r="Z25" s="75" t="s">
        <v>182</v>
      </c>
      <c r="AA25" s="75">
        <v>2333</v>
      </c>
      <c r="AB25" s="75" t="s">
        <v>183</v>
      </c>
      <c r="AC25" s="75">
        <v>2666</v>
      </c>
      <c r="AD25" s="75" t="s">
        <v>184</v>
      </c>
      <c r="AE25" s="75">
        <v>3000</v>
      </c>
      <c r="AF25" s="75" t="s">
        <v>185</v>
      </c>
      <c r="AG25" s="75">
        <v>3333</v>
      </c>
      <c r="AH25" s="75" t="s">
        <v>186</v>
      </c>
      <c r="AI25" s="75">
        <v>3666</v>
      </c>
      <c r="AJ25" s="75" t="s">
        <v>86</v>
      </c>
      <c r="AK25" s="75">
        <v>4000</v>
      </c>
      <c r="AL25" s="75"/>
      <c r="AM25" s="75">
        <v>2375</v>
      </c>
      <c r="AN25" s="75"/>
      <c r="AO25" s="75"/>
      <c r="AP25" s="75">
        <v>1625</v>
      </c>
      <c r="AQ25" s="75"/>
      <c r="AR25" s="84"/>
      <c r="AS25" s="76" t="s">
        <v>187</v>
      </c>
      <c r="AT25" s="75"/>
      <c r="AU25" s="113"/>
    </row>
    <row r="26" spans="1:47" s="59" customFormat="1" ht="87.95" customHeight="1">
      <c r="A26" s="117" t="s">
        <v>188</v>
      </c>
      <c r="B26" s="118"/>
      <c r="C26" s="118"/>
      <c r="D26" s="118"/>
      <c r="E26" s="118"/>
      <c r="F26" s="118"/>
      <c r="G26" s="118"/>
      <c r="H26" s="118"/>
      <c r="I26" s="117"/>
      <c r="J26" s="78"/>
      <c r="K26" s="79">
        <f t="shared" ref="K26:O26" si="15">SUM(K27:K29)</f>
        <v>98000</v>
      </c>
      <c r="L26" s="79">
        <f t="shared" si="15"/>
        <v>37170</v>
      </c>
      <c r="M26" s="79"/>
      <c r="N26" s="79"/>
      <c r="O26" s="79">
        <f t="shared" si="15"/>
        <v>5950</v>
      </c>
      <c r="P26" s="79"/>
      <c r="Q26" s="79">
        <f t="shared" ref="Q26:U26" si="16">SUM(Q27:Q29)</f>
        <v>11100</v>
      </c>
      <c r="R26" s="79"/>
      <c r="S26" s="79">
        <f t="shared" si="16"/>
        <v>15180</v>
      </c>
      <c r="T26" s="79"/>
      <c r="U26" s="79">
        <f t="shared" si="16"/>
        <v>19260</v>
      </c>
      <c r="V26" s="79"/>
      <c r="W26" s="79">
        <f t="shared" ref="W26:AA26" si="17">SUM(W27:W29)</f>
        <v>23340</v>
      </c>
      <c r="X26" s="79"/>
      <c r="Y26" s="79">
        <f t="shared" si="17"/>
        <v>27420</v>
      </c>
      <c r="Z26" s="79"/>
      <c r="AA26" s="79">
        <f t="shared" si="17"/>
        <v>29500</v>
      </c>
      <c r="AB26" s="79"/>
      <c r="AC26" s="79">
        <f t="shared" ref="AC26:AG26" si="18">SUM(AC27:AC29)</f>
        <v>31620</v>
      </c>
      <c r="AD26" s="79"/>
      <c r="AE26" s="79">
        <f t="shared" si="18"/>
        <v>33810</v>
      </c>
      <c r="AF26" s="79"/>
      <c r="AG26" s="79">
        <f t="shared" si="18"/>
        <v>34930</v>
      </c>
      <c r="AH26" s="79"/>
      <c r="AI26" s="79">
        <f>SUM(AI27:AI29)</f>
        <v>36050</v>
      </c>
      <c r="AJ26" s="79"/>
      <c r="AK26" s="79">
        <f t="shared" ref="AK26:AR26" si="19">SUM(AK27:AK29)</f>
        <v>37170</v>
      </c>
      <c r="AL26" s="79">
        <f t="shared" si="19"/>
        <v>0</v>
      </c>
      <c r="AM26" s="79">
        <f t="shared" si="19"/>
        <v>0</v>
      </c>
      <c r="AN26" s="79">
        <f t="shared" si="19"/>
        <v>0</v>
      </c>
      <c r="AO26" s="79">
        <f t="shared" si="19"/>
        <v>0</v>
      </c>
      <c r="AP26" s="79">
        <f t="shared" si="19"/>
        <v>0</v>
      </c>
      <c r="AQ26" s="79">
        <f t="shared" si="19"/>
        <v>0</v>
      </c>
      <c r="AR26" s="79">
        <f t="shared" si="19"/>
        <v>37170</v>
      </c>
      <c r="AS26" s="79"/>
      <c r="AT26" s="90"/>
      <c r="AU26" s="93"/>
    </row>
    <row r="27" spans="1:47" s="105" customFormat="1" ht="131.1" customHeight="1" outlineLevel="1">
      <c r="A27" s="75">
        <v>17</v>
      </c>
      <c r="B27" s="75" t="s">
        <v>189</v>
      </c>
      <c r="C27" s="75" t="s">
        <v>190</v>
      </c>
      <c r="D27" s="75" t="s">
        <v>191</v>
      </c>
      <c r="E27" s="75" t="s">
        <v>192</v>
      </c>
      <c r="F27" s="75" t="s">
        <v>145</v>
      </c>
      <c r="G27" s="75" t="s">
        <v>47</v>
      </c>
      <c r="H27" s="75" t="s">
        <v>193</v>
      </c>
      <c r="I27" s="80" t="s">
        <v>194</v>
      </c>
      <c r="J27" s="81" t="s">
        <v>174</v>
      </c>
      <c r="K27" s="75">
        <v>75000</v>
      </c>
      <c r="L27" s="75">
        <v>22570</v>
      </c>
      <c r="M27" s="75" t="s">
        <v>195</v>
      </c>
      <c r="N27" s="75" t="s">
        <v>196</v>
      </c>
      <c r="O27" s="75">
        <v>4500</v>
      </c>
      <c r="P27" s="75" t="s">
        <v>197</v>
      </c>
      <c r="Q27" s="75">
        <v>7500</v>
      </c>
      <c r="R27" s="75" t="s">
        <v>198</v>
      </c>
      <c r="S27" s="75">
        <v>10500</v>
      </c>
      <c r="T27" s="75" t="s">
        <v>199</v>
      </c>
      <c r="U27" s="75">
        <v>13500</v>
      </c>
      <c r="V27" s="75" t="s">
        <v>200</v>
      </c>
      <c r="W27" s="75">
        <v>16500</v>
      </c>
      <c r="X27" s="75" t="s">
        <v>201</v>
      </c>
      <c r="Y27" s="75">
        <v>19500</v>
      </c>
      <c r="Z27" s="75" t="s">
        <v>202</v>
      </c>
      <c r="AA27" s="75">
        <v>20500</v>
      </c>
      <c r="AB27" s="75" t="s">
        <v>203</v>
      </c>
      <c r="AC27" s="75">
        <v>21500</v>
      </c>
      <c r="AD27" s="75" t="s">
        <v>204</v>
      </c>
      <c r="AE27" s="75">
        <v>22570</v>
      </c>
      <c r="AF27" s="75" t="s">
        <v>204</v>
      </c>
      <c r="AG27" s="75">
        <v>22570</v>
      </c>
      <c r="AH27" s="75" t="s">
        <v>204</v>
      </c>
      <c r="AI27" s="75">
        <v>22570</v>
      </c>
      <c r="AJ27" s="75" t="s">
        <v>204</v>
      </c>
      <c r="AK27" s="75">
        <v>22570</v>
      </c>
      <c r="AL27" s="75"/>
      <c r="AM27" s="75"/>
      <c r="AN27" s="75"/>
      <c r="AO27" s="75"/>
      <c r="AP27" s="75"/>
      <c r="AQ27" s="75"/>
      <c r="AR27" s="75">
        <v>22570</v>
      </c>
      <c r="AS27" s="75"/>
      <c r="AT27" s="84"/>
      <c r="AU27" s="114"/>
    </row>
    <row r="28" spans="1:47" s="105" customFormat="1" ht="150.94999999999999" customHeight="1" outlineLevel="1">
      <c r="A28" s="75">
        <v>18</v>
      </c>
      <c r="B28" s="75" t="s">
        <v>205</v>
      </c>
      <c r="C28" s="75" t="s">
        <v>206</v>
      </c>
      <c r="D28" s="75" t="s">
        <v>191</v>
      </c>
      <c r="E28" s="75" t="s">
        <v>192</v>
      </c>
      <c r="F28" s="75" t="s">
        <v>145</v>
      </c>
      <c r="G28" s="75" t="s">
        <v>47</v>
      </c>
      <c r="H28" s="75" t="s">
        <v>193</v>
      </c>
      <c r="I28" s="80" t="s">
        <v>207</v>
      </c>
      <c r="J28" s="81" t="s">
        <v>208</v>
      </c>
      <c r="K28" s="75">
        <v>8000</v>
      </c>
      <c r="L28" s="75">
        <v>5600</v>
      </c>
      <c r="M28" s="75" t="s">
        <v>209</v>
      </c>
      <c r="N28" s="75" t="s">
        <v>210</v>
      </c>
      <c r="O28" s="75">
        <v>450</v>
      </c>
      <c r="P28" s="75" t="s">
        <v>211</v>
      </c>
      <c r="Q28" s="75">
        <v>900</v>
      </c>
      <c r="R28" s="75" t="s">
        <v>212</v>
      </c>
      <c r="S28" s="75">
        <v>1350</v>
      </c>
      <c r="T28" s="75" t="s">
        <v>213</v>
      </c>
      <c r="U28" s="75">
        <v>1800</v>
      </c>
      <c r="V28" s="75" t="s">
        <v>214</v>
      </c>
      <c r="W28" s="75">
        <v>2250</v>
      </c>
      <c r="X28" s="75" t="s">
        <v>215</v>
      </c>
      <c r="Y28" s="75">
        <v>2700</v>
      </c>
      <c r="Z28" s="75" t="s">
        <v>216</v>
      </c>
      <c r="AA28" s="75">
        <v>3150</v>
      </c>
      <c r="AB28" s="75" t="s">
        <v>217</v>
      </c>
      <c r="AC28" s="75">
        <v>3640</v>
      </c>
      <c r="AD28" s="75" t="s">
        <v>218</v>
      </c>
      <c r="AE28" s="75">
        <v>4130</v>
      </c>
      <c r="AF28" s="75" t="s">
        <v>219</v>
      </c>
      <c r="AG28" s="75">
        <v>4620</v>
      </c>
      <c r="AH28" s="75" t="s">
        <v>220</v>
      </c>
      <c r="AI28" s="75">
        <v>5110</v>
      </c>
      <c r="AJ28" s="75" t="s">
        <v>221</v>
      </c>
      <c r="AK28" s="75">
        <v>5600</v>
      </c>
      <c r="AL28" s="75"/>
      <c r="AM28" s="75"/>
      <c r="AN28" s="75"/>
      <c r="AO28" s="75"/>
      <c r="AP28" s="75"/>
      <c r="AQ28" s="75"/>
      <c r="AR28" s="75">
        <v>5600</v>
      </c>
      <c r="AS28" s="75"/>
      <c r="AT28" s="75"/>
      <c r="AU28" s="114"/>
    </row>
    <row r="29" spans="1:47" s="105" customFormat="1" ht="99.95" customHeight="1" outlineLevel="1">
      <c r="A29" s="75">
        <v>19</v>
      </c>
      <c r="B29" s="75" t="s">
        <v>222</v>
      </c>
      <c r="C29" s="75" t="s">
        <v>223</v>
      </c>
      <c r="D29" s="75" t="s">
        <v>224</v>
      </c>
      <c r="E29" s="75" t="s">
        <v>225</v>
      </c>
      <c r="F29" s="75" t="s">
        <v>226</v>
      </c>
      <c r="G29" s="75" t="s">
        <v>47</v>
      </c>
      <c r="H29" s="75" t="s">
        <v>193</v>
      </c>
      <c r="I29" s="80" t="s">
        <v>227</v>
      </c>
      <c r="J29" s="81" t="s">
        <v>99</v>
      </c>
      <c r="K29" s="75">
        <v>15000</v>
      </c>
      <c r="L29" s="75">
        <v>9000</v>
      </c>
      <c r="M29" s="75" t="s">
        <v>228</v>
      </c>
      <c r="N29" s="75" t="s">
        <v>229</v>
      </c>
      <c r="O29" s="75">
        <v>1000</v>
      </c>
      <c r="P29" s="75" t="s">
        <v>230</v>
      </c>
      <c r="Q29" s="75">
        <v>2700</v>
      </c>
      <c r="R29" s="75" t="s">
        <v>231</v>
      </c>
      <c r="S29" s="75">
        <v>3330</v>
      </c>
      <c r="T29" s="75" t="s">
        <v>232</v>
      </c>
      <c r="U29" s="75">
        <v>3960</v>
      </c>
      <c r="V29" s="75" t="s">
        <v>233</v>
      </c>
      <c r="W29" s="75">
        <v>4590</v>
      </c>
      <c r="X29" s="75" t="s">
        <v>234</v>
      </c>
      <c r="Y29" s="75">
        <v>5220</v>
      </c>
      <c r="Z29" s="75" t="s">
        <v>235</v>
      </c>
      <c r="AA29" s="75">
        <v>5850</v>
      </c>
      <c r="AB29" s="75" t="s">
        <v>236</v>
      </c>
      <c r="AC29" s="75">
        <v>6480</v>
      </c>
      <c r="AD29" s="75" t="s">
        <v>237</v>
      </c>
      <c r="AE29" s="75">
        <v>7110</v>
      </c>
      <c r="AF29" s="75" t="s">
        <v>238</v>
      </c>
      <c r="AG29" s="75">
        <v>7740</v>
      </c>
      <c r="AH29" s="75" t="s">
        <v>239</v>
      </c>
      <c r="AI29" s="75">
        <v>8370</v>
      </c>
      <c r="AJ29" s="75" t="s">
        <v>195</v>
      </c>
      <c r="AK29" s="75">
        <v>9000</v>
      </c>
      <c r="AL29" s="75"/>
      <c r="AM29" s="75"/>
      <c r="AN29" s="75"/>
      <c r="AO29" s="75"/>
      <c r="AP29" s="75"/>
      <c r="AQ29" s="75"/>
      <c r="AR29" s="75">
        <v>9000</v>
      </c>
      <c r="AS29" s="75"/>
      <c r="AT29" s="84"/>
      <c r="AU29" s="114"/>
    </row>
    <row r="30" spans="1:47" s="59" customFormat="1" ht="87.95" customHeight="1">
      <c r="A30" s="117" t="s">
        <v>240</v>
      </c>
      <c r="B30" s="118"/>
      <c r="C30" s="118"/>
      <c r="D30" s="118"/>
      <c r="E30" s="118"/>
      <c r="F30" s="118"/>
      <c r="G30" s="118"/>
      <c r="H30" s="118"/>
      <c r="I30" s="117"/>
      <c r="J30" s="78"/>
      <c r="K30" s="79">
        <f t="shared" ref="K30:O30" si="20">SUM(K31:K40)</f>
        <v>156906.62</v>
      </c>
      <c r="L30" s="79">
        <f t="shared" si="20"/>
        <v>32990</v>
      </c>
      <c r="M30" s="79"/>
      <c r="N30" s="79"/>
      <c r="O30" s="79">
        <f t="shared" si="20"/>
        <v>1880</v>
      </c>
      <c r="P30" s="79"/>
      <c r="Q30" s="79">
        <f t="shared" ref="Q30:U30" si="21">SUM(Q31:Q40)</f>
        <v>3486</v>
      </c>
      <c r="R30" s="79"/>
      <c r="S30" s="79">
        <f t="shared" si="21"/>
        <v>6010</v>
      </c>
      <c r="T30" s="79"/>
      <c r="U30" s="79">
        <f t="shared" si="21"/>
        <v>8620</v>
      </c>
      <c r="V30" s="79"/>
      <c r="W30" s="79">
        <f t="shared" ref="W30:AA30" si="22">SUM(W31:W40)</f>
        <v>11780</v>
      </c>
      <c r="X30" s="79"/>
      <c r="Y30" s="79">
        <f t="shared" si="22"/>
        <v>14770</v>
      </c>
      <c r="Z30" s="79"/>
      <c r="AA30" s="79">
        <f t="shared" si="22"/>
        <v>17920</v>
      </c>
      <c r="AB30" s="79"/>
      <c r="AC30" s="79">
        <f t="shared" ref="AC30:AG30" si="23">SUM(AC31:AC40)</f>
        <v>21120</v>
      </c>
      <c r="AD30" s="79"/>
      <c r="AE30" s="79">
        <f t="shared" si="23"/>
        <v>24220</v>
      </c>
      <c r="AF30" s="79"/>
      <c r="AG30" s="79">
        <f t="shared" si="23"/>
        <v>26310</v>
      </c>
      <c r="AH30" s="79"/>
      <c r="AI30" s="79">
        <f>SUM(AI31:AI40)</f>
        <v>28610</v>
      </c>
      <c r="AJ30" s="79"/>
      <c r="AK30" s="79">
        <f t="shared" ref="AK30:AR30" si="24">SUM(AK31:AK40)</f>
        <v>32990</v>
      </c>
      <c r="AL30" s="79">
        <f t="shared" si="24"/>
        <v>0</v>
      </c>
      <c r="AM30" s="79">
        <f t="shared" si="24"/>
        <v>0</v>
      </c>
      <c r="AN30" s="79">
        <f t="shared" si="24"/>
        <v>7800</v>
      </c>
      <c r="AO30" s="79">
        <f t="shared" si="24"/>
        <v>0</v>
      </c>
      <c r="AP30" s="79">
        <f t="shared" si="24"/>
        <v>17000</v>
      </c>
      <c r="AQ30" s="79">
        <f t="shared" si="24"/>
        <v>2190</v>
      </c>
      <c r="AR30" s="79">
        <f t="shared" si="24"/>
        <v>6000</v>
      </c>
      <c r="AS30" s="79"/>
      <c r="AT30" s="90"/>
      <c r="AU30" s="93"/>
    </row>
    <row r="31" spans="1:47" s="59" customFormat="1" ht="155.1" customHeight="1" outlineLevel="1">
      <c r="A31" s="75">
        <v>20</v>
      </c>
      <c r="B31" s="75" t="s">
        <v>241</v>
      </c>
      <c r="C31" s="75" t="s">
        <v>242</v>
      </c>
      <c r="D31" s="75" t="s">
        <v>243</v>
      </c>
      <c r="E31" s="75" t="s">
        <v>244</v>
      </c>
      <c r="F31" s="75" t="s">
        <v>145</v>
      </c>
      <c r="G31" s="75" t="s">
        <v>47</v>
      </c>
      <c r="H31" s="75" t="s">
        <v>48</v>
      </c>
      <c r="I31" s="80" t="s">
        <v>245</v>
      </c>
      <c r="J31" s="81" t="s">
        <v>85</v>
      </c>
      <c r="K31" s="75">
        <v>30000</v>
      </c>
      <c r="L31" s="75">
        <v>5000</v>
      </c>
      <c r="M31" s="75" t="s">
        <v>175</v>
      </c>
      <c r="N31" s="75" t="s">
        <v>246</v>
      </c>
      <c r="O31" s="75">
        <v>100</v>
      </c>
      <c r="P31" s="75" t="s">
        <v>247</v>
      </c>
      <c r="Q31" s="75">
        <v>500</v>
      </c>
      <c r="R31" s="75" t="s">
        <v>248</v>
      </c>
      <c r="S31" s="75">
        <v>1000</v>
      </c>
      <c r="T31" s="75" t="s">
        <v>249</v>
      </c>
      <c r="U31" s="75">
        <v>1500</v>
      </c>
      <c r="V31" s="75" t="s">
        <v>250</v>
      </c>
      <c r="W31" s="75">
        <v>2000</v>
      </c>
      <c r="X31" s="75" t="s">
        <v>251</v>
      </c>
      <c r="Y31" s="75">
        <v>2500</v>
      </c>
      <c r="Z31" s="75" t="s">
        <v>252</v>
      </c>
      <c r="AA31" s="75">
        <v>3000</v>
      </c>
      <c r="AB31" s="75" t="s">
        <v>253</v>
      </c>
      <c r="AC31" s="75">
        <v>3500</v>
      </c>
      <c r="AD31" s="75" t="s">
        <v>254</v>
      </c>
      <c r="AE31" s="75">
        <v>4000</v>
      </c>
      <c r="AF31" s="75" t="s">
        <v>255</v>
      </c>
      <c r="AG31" s="75">
        <v>4500</v>
      </c>
      <c r="AH31" s="75" t="s">
        <v>256</v>
      </c>
      <c r="AI31" s="75">
        <v>4800</v>
      </c>
      <c r="AJ31" s="75" t="s">
        <v>257</v>
      </c>
      <c r="AK31" s="75">
        <v>5000</v>
      </c>
      <c r="AL31" s="75"/>
      <c r="AM31" s="75"/>
      <c r="AN31" s="75"/>
      <c r="AO31" s="75"/>
      <c r="AP31" s="75">
        <v>5000</v>
      </c>
      <c r="AQ31" s="75"/>
      <c r="AR31" s="75"/>
      <c r="AS31" s="75" t="s">
        <v>258</v>
      </c>
      <c r="AT31" s="75"/>
      <c r="AU31" s="93"/>
    </row>
    <row r="32" spans="1:47" s="59" customFormat="1" ht="155.1" customHeight="1" outlineLevel="1">
      <c r="A32" s="75">
        <v>21</v>
      </c>
      <c r="B32" s="75" t="s">
        <v>259</v>
      </c>
      <c r="C32" s="75" t="s">
        <v>260</v>
      </c>
      <c r="D32" s="75" t="s">
        <v>243</v>
      </c>
      <c r="E32" s="75" t="s">
        <v>244</v>
      </c>
      <c r="F32" s="75" t="s">
        <v>145</v>
      </c>
      <c r="G32" s="75" t="s">
        <v>47</v>
      </c>
      <c r="H32" s="75" t="s">
        <v>48</v>
      </c>
      <c r="I32" s="80" t="s">
        <v>261</v>
      </c>
      <c r="J32" s="75" t="s">
        <v>262</v>
      </c>
      <c r="K32" s="81">
        <v>21858</v>
      </c>
      <c r="L32" s="75">
        <v>5000</v>
      </c>
      <c r="M32" s="75" t="s">
        <v>263</v>
      </c>
      <c r="N32" s="75" t="s">
        <v>264</v>
      </c>
      <c r="O32" s="75">
        <v>420</v>
      </c>
      <c r="P32" s="75" t="s">
        <v>265</v>
      </c>
      <c r="Q32" s="75">
        <v>840</v>
      </c>
      <c r="R32" s="75" t="s">
        <v>266</v>
      </c>
      <c r="S32" s="75">
        <v>1260</v>
      </c>
      <c r="T32" s="75" t="s">
        <v>267</v>
      </c>
      <c r="U32" s="75">
        <v>1680</v>
      </c>
      <c r="V32" s="75" t="s">
        <v>268</v>
      </c>
      <c r="W32" s="75">
        <v>2100</v>
      </c>
      <c r="X32" s="75" t="s">
        <v>269</v>
      </c>
      <c r="Y32" s="75">
        <v>2520</v>
      </c>
      <c r="Z32" s="75" t="s">
        <v>270</v>
      </c>
      <c r="AA32" s="75">
        <v>2940</v>
      </c>
      <c r="AB32" s="75" t="s">
        <v>271</v>
      </c>
      <c r="AC32" s="75">
        <v>3360</v>
      </c>
      <c r="AD32" s="75" t="s">
        <v>272</v>
      </c>
      <c r="AE32" s="75">
        <v>3780</v>
      </c>
      <c r="AF32" s="75" t="s">
        <v>273</v>
      </c>
      <c r="AG32" s="75">
        <v>4200</v>
      </c>
      <c r="AH32" s="75" t="s">
        <v>274</v>
      </c>
      <c r="AI32" s="75">
        <v>4620</v>
      </c>
      <c r="AJ32" s="75" t="s">
        <v>275</v>
      </c>
      <c r="AK32" s="75">
        <v>5000</v>
      </c>
      <c r="AL32" s="75"/>
      <c r="AM32" s="75"/>
      <c r="AN32" s="75">
        <v>5000</v>
      </c>
      <c r="AO32" s="75"/>
      <c r="AP32" s="75"/>
      <c r="AQ32" s="75"/>
      <c r="AR32" s="75"/>
      <c r="AS32" s="75" t="s">
        <v>276</v>
      </c>
      <c r="AT32" s="75"/>
      <c r="AU32" s="93"/>
    </row>
    <row r="33" spans="1:47" s="59" customFormat="1" ht="126.95" customHeight="1" outlineLevel="1">
      <c r="A33" s="75">
        <v>22</v>
      </c>
      <c r="B33" s="75" t="s">
        <v>277</v>
      </c>
      <c r="C33" s="75" t="s">
        <v>242</v>
      </c>
      <c r="D33" s="75" t="s">
        <v>243</v>
      </c>
      <c r="E33" s="75" t="s">
        <v>244</v>
      </c>
      <c r="F33" s="75" t="s">
        <v>278</v>
      </c>
      <c r="G33" s="75" t="s">
        <v>47</v>
      </c>
      <c r="H33" s="75" t="s">
        <v>48</v>
      </c>
      <c r="I33" s="80" t="s">
        <v>279</v>
      </c>
      <c r="J33" s="81" t="s">
        <v>174</v>
      </c>
      <c r="K33" s="75">
        <v>56413</v>
      </c>
      <c r="L33" s="75">
        <v>10000</v>
      </c>
      <c r="M33" s="75" t="s">
        <v>280</v>
      </c>
      <c r="N33" s="75" t="s">
        <v>246</v>
      </c>
      <c r="O33" s="75">
        <v>1000</v>
      </c>
      <c r="P33" s="75" t="s">
        <v>247</v>
      </c>
      <c r="Q33" s="75">
        <v>1000</v>
      </c>
      <c r="R33" s="75" t="s">
        <v>281</v>
      </c>
      <c r="S33" s="75">
        <v>1500</v>
      </c>
      <c r="T33" s="75" t="s">
        <v>248</v>
      </c>
      <c r="U33" s="75">
        <v>2000</v>
      </c>
      <c r="V33" s="75" t="s">
        <v>282</v>
      </c>
      <c r="W33" s="75">
        <v>3100</v>
      </c>
      <c r="X33" s="75" t="s">
        <v>250</v>
      </c>
      <c r="Y33" s="75">
        <v>4000</v>
      </c>
      <c r="Z33" s="75" t="s">
        <v>251</v>
      </c>
      <c r="AA33" s="75">
        <v>5000</v>
      </c>
      <c r="AB33" s="75" t="s">
        <v>252</v>
      </c>
      <c r="AC33" s="75">
        <v>6000</v>
      </c>
      <c r="AD33" s="75" t="s">
        <v>253</v>
      </c>
      <c r="AE33" s="75">
        <v>7000</v>
      </c>
      <c r="AF33" s="75" t="s">
        <v>283</v>
      </c>
      <c r="AG33" s="75">
        <v>7500</v>
      </c>
      <c r="AH33" s="75" t="s">
        <v>254</v>
      </c>
      <c r="AI33" s="75">
        <v>8000</v>
      </c>
      <c r="AJ33" s="75" t="s">
        <v>255</v>
      </c>
      <c r="AK33" s="75">
        <v>10000</v>
      </c>
      <c r="AL33" s="75"/>
      <c r="AM33" s="75"/>
      <c r="AN33" s="75"/>
      <c r="AO33" s="75"/>
      <c r="AP33" s="75">
        <v>10000</v>
      </c>
      <c r="AQ33" s="75"/>
      <c r="AR33" s="75"/>
      <c r="AS33" s="76" t="s">
        <v>88</v>
      </c>
      <c r="AT33" s="84"/>
      <c r="AU33" s="93"/>
    </row>
    <row r="34" spans="1:47" s="59" customFormat="1" ht="144" customHeight="1" outlineLevel="1">
      <c r="A34" s="75">
        <v>23</v>
      </c>
      <c r="B34" s="75" t="s">
        <v>284</v>
      </c>
      <c r="C34" s="75" t="s">
        <v>242</v>
      </c>
      <c r="D34" s="75" t="s">
        <v>243</v>
      </c>
      <c r="E34" s="75" t="s">
        <v>244</v>
      </c>
      <c r="F34" s="75" t="s">
        <v>131</v>
      </c>
      <c r="G34" s="75" t="s">
        <v>47</v>
      </c>
      <c r="H34" s="75" t="s">
        <v>48</v>
      </c>
      <c r="I34" s="80" t="s">
        <v>285</v>
      </c>
      <c r="J34" s="81" t="s">
        <v>85</v>
      </c>
      <c r="K34" s="75">
        <v>8000</v>
      </c>
      <c r="L34" s="75">
        <v>2800</v>
      </c>
      <c r="M34" s="75" t="s">
        <v>86</v>
      </c>
      <c r="N34" s="75" t="s">
        <v>246</v>
      </c>
      <c r="O34" s="75">
        <v>50</v>
      </c>
      <c r="P34" s="75" t="s">
        <v>247</v>
      </c>
      <c r="Q34" s="75">
        <v>280</v>
      </c>
      <c r="R34" s="75" t="s">
        <v>248</v>
      </c>
      <c r="S34" s="75">
        <v>560</v>
      </c>
      <c r="T34" s="75" t="s">
        <v>249</v>
      </c>
      <c r="U34" s="75">
        <v>840</v>
      </c>
      <c r="V34" s="75" t="s">
        <v>250</v>
      </c>
      <c r="W34" s="75">
        <v>1120</v>
      </c>
      <c r="X34" s="75" t="s">
        <v>251</v>
      </c>
      <c r="Y34" s="75">
        <v>1400</v>
      </c>
      <c r="Z34" s="75" t="s">
        <v>252</v>
      </c>
      <c r="AA34" s="75">
        <v>1680</v>
      </c>
      <c r="AB34" s="75" t="s">
        <v>253</v>
      </c>
      <c r="AC34" s="75">
        <v>1960</v>
      </c>
      <c r="AD34" s="75" t="s">
        <v>254</v>
      </c>
      <c r="AE34" s="75">
        <v>2240</v>
      </c>
      <c r="AF34" s="75" t="s">
        <v>255</v>
      </c>
      <c r="AG34" s="75">
        <v>2380</v>
      </c>
      <c r="AH34" s="75" t="s">
        <v>256</v>
      </c>
      <c r="AI34" s="75">
        <v>2660</v>
      </c>
      <c r="AJ34" s="75" t="s">
        <v>257</v>
      </c>
      <c r="AK34" s="75">
        <v>2800</v>
      </c>
      <c r="AL34" s="75"/>
      <c r="AM34" s="75"/>
      <c r="AN34" s="75">
        <v>2800</v>
      </c>
      <c r="AO34" s="75"/>
      <c r="AP34" s="75"/>
      <c r="AQ34" s="75"/>
      <c r="AR34" s="75"/>
      <c r="AS34" s="75" t="s">
        <v>276</v>
      </c>
      <c r="AT34" s="75"/>
      <c r="AU34" s="93"/>
    </row>
    <row r="35" spans="1:47" s="59" customFormat="1" ht="191.1" customHeight="1" outlineLevel="1">
      <c r="A35" s="75">
        <v>24</v>
      </c>
      <c r="B35" s="75" t="s">
        <v>286</v>
      </c>
      <c r="C35" s="75" t="s">
        <v>287</v>
      </c>
      <c r="D35" s="75" t="s">
        <v>243</v>
      </c>
      <c r="E35" s="75" t="s">
        <v>244</v>
      </c>
      <c r="F35" s="75" t="s">
        <v>278</v>
      </c>
      <c r="G35" s="75" t="s">
        <v>47</v>
      </c>
      <c r="H35" s="75" t="s">
        <v>48</v>
      </c>
      <c r="I35" s="80" t="s">
        <v>288</v>
      </c>
      <c r="J35" s="81" t="s">
        <v>99</v>
      </c>
      <c r="K35" s="75">
        <v>18000</v>
      </c>
      <c r="L35" s="75">
        <v>2000</v>
      </c>
      <c r="M35" s="75" t="s">
        <v>86</v>
      </c>
      <c r="N35" s="75" t="s">
        <v>246</v>
      </c>
      <c r="O35" s="75">
        <v>20</v>
      </c>
      <c r="P35" s="75" t="s">
        <v>289</v>
      </c>
      <c r="Q35" s="75">
        <v>80</v>
      </c>
      <c r="R35" s="75" t="s">
        <v>290</v>
      </c>
      <c r="S35" s="75">
        <v>160</v>
      </c>
      <c r="T35" s="75" t="s">
        <v>291</v>
      </c>
      <c r="U35" s="75">
        <v>240</v>
      </c>
      <c r="V35" s="75" t="s">
        <v>292</v>
      </c>
      <c r="W35" s="75">
        <v>320</v>
      </c>
      <c r="X35" s="75" t="s">
        <v>248</v>
      </c>
      <c r="Y35" s="75">
        <v>400</v>
      </c>
      <c r="Z35" s="75" t="s">
        <v>293</v>
      </c>
      <c r="AA35" s="75">
        <v>480</v>
      </c>
      <c r="AB35" s="75" t="s">
        <v>294</v>
      </c>
      <c r="AC35" s="75">
        <v>560</v>
      </c>
      <c r="AD35" s="75" t="s">
        <v>295</v>
      </c>
      <c r="AE35" s="75">
        <v>640</v>
      </c>
      <c r="AF35" s="75" t="s">
        <v>296</v>
      </c>
      <c r="AG35" s="75">
        <v>720</v>
      </c>
      <c r="AH35" s="75" t="s">
        <v>297</v>
      </c>
      <c r="AI35" s="75">
        <v>760</v>
      </c>
      <c r="AJ35" s="75" t="s">
        <v>250</v>
      </c>
      <c r="AK35" s="75">
        <v>2000</v>
      </c>
      <c r="AL35" s="75"/>
      <c r="AM35" s="75"/>
      <c r="AN35" s="75"/>
      <c r="AO35" s="75"/>
      <c r="AP35" s="75">
        <v>2000</v>
      </c>
      <c r="AQ35" s="75"/>
      <c r="AR35" s="75"/>
      <c r="AS35" s="76" t="s">
        <v>88</v>
      </c>
      <c r="AT35" s="84"/>
      <c r="AU35" s="93"/>
    </row>
    <row r="36" spans="1:47" s="59" customFormat="1" ht="123.95" customHeight="1" outlineLevel="1">
      <c r="A36" s="75">
        <v>25</v>
      </c>
      <c r="B36" s="75" t="s">
        <v>298</v>
      </c>
      <c r="C36" s="75" t="s">
        <v>299</v>
      </c>
      <c r="D36" s="75" t="s">
        <v>243</v>
      </c>
      <c r="E36" s="75" t="s">
        <v>244</v>
      </c>
      <c r="F36" s="75" t="s">
        <v>300</v>
      </c>
      <c r="G36" s="75" t="s">
        <v>47</v>
      </c>
      <c r="H36" s="75" t="s">
        <v>193</v>
      </c>
      <c r="I36" s="80" t="s">
        <v>301</v>
      </c>
      <c r="J36" s="81" t="s">
        <v>99</v>
      </c>
      <c r="K36" s="75">
        <v>15000</v>
      </c>
      <c r="L36" s="75">
        <v>3000</v>
      </c>
      <c r="M36" s="75" t="s">
        <v>86</v>
      </c>
      <c r="N36" s="75" t="s">
        <v>246</v>
      </c>
      <c r="O36" s="75">
        <v>50</v>
      </c>
      <c r="P36" s="75" t="s">
        <v>247</v>
      </c>
      <c r="Q36" s="75">
        <v>300</v>
      </c>
      <c r="R36" s="75" t="s">
        <v>248</v>
      </c>
      <c r="S36" s="75">
        <v>600</v>
      </c>
      <c r="T36" s="75" t="s">
        <v>249</v>
      </c>
      <c r="U36" s="75">
        <v>900</v>
      </c>
      <c r="V36" s="75" t="s">
        <v>250</v>
      </c>
      <c r="W36" s="75">
        <v>1200</v>
      </c>
      <c r="X36" s="75" t="s">
        <v>251</v>
      </c>
      <c r="Y36" s="75">
        <v>1500</v>
      </c>
      <c r="Z36" s="75" t="s">
        <v>252</v>
      </c>
      <c r="AA36" s="75">
        <v>1800</v>
      </c>
      <c r="AB36" s="75" t="s">
        <v>253</v>
      </c>
      <c r="AC36" s="75">
        <v>2100</v>
      </c>
      <c r="AD36" s="75" t="s">
        <v>254</v>
      </c>
      <c r="AE36" s="75">
        <v>2400</v>
      </c>
      <c r="AF36" s="75" t="s">
        <v>255</v>
      </c>
      <c r="AG36" s="75">
        <v>2550</v>
      </c>
      <c r="AH36" s="75" t="s">
        <v>256</v>
      </c>
      <c r="AI36" s="75">
        <v>2850</v>
      </c>
      <c r="AJ36" s="75" t="s">
        <v>257</v>
      </c>
      <c r="AK36" s="75">
        <v>3000</v>
      </c>
      <c r="AL36" s="75"/>
      <c r="AM36" s="75"/>
      <c r="AN36" s="75"/>
      <c r="AO36" s="75"/>
      <c r="AP36" s="75"/>
      <c r="AQ36" s="75"/>
      <c r="AR36" s="75">
        <v>3000</v>
      </c>
      <c r="AS36" s="75"/>
      <c r="AT36" s="75"/>
      <c r="AU36" s="93"/>
    </row>
    <row r="37" spans="1:47" s="59" customFormat="1" ht="126" customHeight="1" outlineLevel="1">
      <c r="A37" s="75">
        <v>26</v>
      </c>
      <c r="B37" s="75" t="s">
        <v>302</v>
      </c>
      <c r="C37" s="75" t="s">
        <v>242</v>
      </c>
      <c r="D37" s="75" t="s">
        <v>243</v>
      </c>
      <c r="E37" s="75" t="s">
        <v>244</v>
      </c>
      <c r="F37" s="75" t="s">
        <v>140</v>
      </c>
      <c r="G37" s="75" t="s">
        <v>47</v>
      </c>
      <c r="H37" s="75" t="s">
        <v>193</v>
      </c>
      <c r="I37" s="80" t="s">
        <v>303</v>
      </c>
      <c r="J37" s="81" t="s">
        <v>304</v>
      </c>
      <c r="K37" s="75">
        <v>1735.62</v>
      </c>
      <c r="L37" s="75">
        <v>1000</v>
      </c>
      <c r="M37" s="75" t="s">
        <v>305</v>
      </c>
      <c r="N37" s="75" t="s">
        <v>246</v>
      </c>
      <c r="O37" s="75">
        <v>50</v>
      </c>
      <c r="P37" s="75" t="s">
        <v>306</v>
      </c>
      <c r="Q37" s="75">
        <v>86</v>
      </c>
      <c r="R37" s="75" t="s">
        <v>247</v>
      </c>
      <c r="S37" s="75">
        <v>170</v>
      </c>
      <c r="T37" s="75" t="s">
        <v>281</v>
      </c>
      <c r="U37" s="75">
        <v>260</v>
      </c>
      <c r="V37" s="75" t="s">
        <v>248</v>
      </c>
      <c r="W37" s="75">
        <v>350</v>
      </c>
      <c r="X37" s="75" t="s">
        <v>307</v>
      </c>
      <c r="Y37" s="75">
        <v>450</v>
      </c>
      <c r="Z37" s="75" t="s">
        <v>249</v>
      </c>
      <c r="AA37" s="75">
        <v>520</v>
      </c>
      <c r="AB37" s="75" t="s">
        <v>250</v>
      </c>
      <c r="AC37" s="75">
        <v>700</v>
      </c>
      <c r="AD37" s="75" t="s">
        <v>308</v>
      </c>
      <c r="AE37" s="75">
        <v>780</v>
      </c>
      <c r="AF37" s="75" t="s">
        <v>251</v>
      </c>
      <c r="AG37" s="75">
        <v>860</v>
      </c>
      <c r="AH37" s="75" t="s">
        <v>309</v>
      </c>
      <c r="AI37" s="75">
        <v>950</v>
      </c>
      <c r="AJ37" s="75" t="s">
        <v>252</v>
      </c>
      <c r="AK37" s="75">
        <v>1000</v>
      </c>
      <c r="AL37" s="75"/>
      <c r="AM37" s="75"/>
      <c r="AN37" s="75"/>
      <c r="AO37" s="75"/>
      <c r="AP37" s="75"/>
      <c r="AQ37" s="75">
        <v>1000</v>
      </c>
      <c r="AR37" s="75"/>
      <c r="AS37" s="75"/>
      <c r="AT37" s="84"/>
      <c r="AU37" s="93"/>
    </row>
    <row r="38" spans="1:47" s="59" customFormat="1" ht="90.95" customHeight="1" outlineLevel="1">
      <c r="A38" s="75">
        <v>27</v>
      </c>
      <c r="B38" s="75" t="s">
        <v>310</v>
      </c>
      <c r="C38" s="75" t="s">
        <v>242</v>
      </c>
      <c r="D38" s="75" t="s">
        <v>243</v>
      </c>
      <c r="E38" s="75" t="s">
        <v>244</v>
      </c>
      <c r="F38" s="75" t="s">
        <v>140</v>
      </c>
      <c r="G38" s="75" t="s">
        <v>47</v>
      </c>
      <c r="H38" s="75" t="s">
        <v>193</v>
      </c>
      <c r="I38" s="80" t="s">
        <v>311</v>
      </c>
      <c r="J38" s="81" t="s">
        <v>99</v>
      </c>
      <c r="K38" s="75">
        <v>800</v>
      </c>
      <c r="L38" s="75">
        <v>680</v>
      </c>
      <c r="M38" s="75" t="s">
        <v>280</v>
      </c>
      <c r="N38" s="75" t="s">
        <v>246</v>
      </c>
      <c r="O38" s="75">
        <v>80</v>
      </c>
      <c r="P38" s="75" t="s">
        <v>247</v>
      </c>
      <c r="Q38" s="75">
        <v>60</v>
      </c>
      <c r="R38" s="75" t="s">
        <v>281</v>
      </c>
      <c r="S38" s="75">
        <v>90</v>
      </c>
      <c r="T38" s="75" t="s">
        <v>248</v>
      </c>
      <c r="U38" s="75">
        <v>160</v>
      </c>
      <c r="V38" s="75" t="s">
        <v>249</v>
      </c>
      <c r="W38" s="75">
        <v>240</v>
      </c>
      <c r="X38" s="75" t="s">
        <v>250</v>
      </c>
      <c r="Y38" s="75">
        <v>320</v>
      </c>
      <c r="Z38" s="75" t="s">
        <v>251</v>
      </c>
      <c r="AA38" s="75">
        <v>400</v>
      </c>
      <c r="AB38" s="75" t="s">
        <v>252</v>
      </c>
      <c r="AC38" s="75">
        <v>480</v>
      </c>
      <c r="AD38" s="75" t="s">
        <v>253</v>
      </c>
      <c r="AE38" s="75">
        <v>560</v>
      </c>
      <c r="AF38" s="75" t="s">
        <v>283</v>
      </c>
      <c r="AG38" s="75">
        <v>600</v>
      </c>
      <c r="AH38" s="75" t="s">
        <v>254</v>
      </c>
      <c r="AI38" s="75">
        <v>640</v>
      </c>
      <c r="AJ38" s="75" t="s">
        <v>255</v>
      </c>
      <c r="AK38" s="75">
        <v>680</v>
      </c>
      <c r="AL38" s="75"/>
      <c r="AM38" s="75"/>
      <c r="AN38" s="75"/>
      <c r="AO38" s="75"/>
      <c r="AP38" s="75"/>
      <c r="AQ38" s="75">
        <v>680</v>
      </c>
      <c r="AR38" s="75"/>
      <c r="AS38" s="75"/>
      <c r="AT38" s="84"/>
      <c r="AU38" s="93"/>
    </row>
    <row r="39" spans="1:47" s="59" customFormat="1" ht="116.1" customHeight="1" outlineLevel="1">
      <c r="A39" s="75">
        <v>28</v>
      </c>
      <c r="B39" s="75" t="s">
        <v>312</v>
      </c>
      <c r="C39" s="75" t="s">
        <v>242</v>
      </c>
      <c r="D39" s="75" t="s">
        <v>243</v>
      </c>
      <c r="E39" s="75" t="s">
        <v>244</v>
      </c>
      <c r="F39" s="75" t="s">
        <v>140</v>
      </c>
      <c r="G39" s="75" t="s">
        <v>47</v>
      </c>
      <c r="H39" s="75" t="s">
        <v>193</v>
      </c>
      <c r="I39" s="80" t="s">
        <v>313</v>
      </c>
      <c r="J39" s="81" t="s">
        <v>174</v>
      </c>
      <c r="K39" s="75">
        <v>600</v>
      </c>
      <c r="L39" s="75">
        <v>510</v>
      </c>
      <c r="M39" s="75" t="s">
        <v>280</v>
      </c>
      <c r="N39" s="75" t="s">
        <v>246</v>
      </c>
      <c r="O39" s="75">
        <v>60</v>
      </c>
      <c r="P39" s="75" t="s">
        <v>248</v>
      </c>
      <c r="Q39" s="75">
        <v>40</v>
      </c>
      <c r="R39" s="75" t="s">
        <v>281</v>
      </c>
      <c r="S39" s="75">
        <v>70</v>
      </c>
      <c r="T39" s="75" t="s">
        <v>248</v>
      </c>
      <c r="U39" s="75">
        <v>140</v>
      </c>
      <c r="V39" s="75" t="s">
        <v>249</v>
      </c>
      <c r="W39" s="75">
        <v>150</v>
      </c>
      <c r="X39" s="75" t="s">
        <v>250</v>
      </c>
      <c r="Y39" s="75">
        <v>180</v>
      </c>
      <c r="Z39" s="75" t="s">
        <v>251</v>
      </c>
      <c r="AA39" s="75">
        <v>300</v>
      </c>
      <c r="AB39" s="75" t="s">
        <v>252</v>
      </c>
      <c r="AC39" s="75">
        <v>360</v>
      </c>
      <c r="AD39" s="75" t="s">
        <v>253</v>
      </c>
      <c r="AE39" s="75">
        <v>420</v>
      </c>
      <c r="AF39" s="75" t="s">
        <v>283</v>
      </c>
      <c r="AG39" s="75">
        <v>450</v>
      </c>
      <c r="AH39" s="75" t="s">
        <v>254</v>
      </c>
      <c r="AI39" s="75">
        <v>480</v>
      </c>
      <c r="AJ39" s="75" t="s">
        <v>255</v>
      </c>
      <c r="AK39" s="75">
        <v>510</v>
      </c>
      <c r="AL39" s="75"/>
      <c r="AM39" s="75"/>
      <c r="AN39" s="75"/>
      <c r="AO39" s="75"/>
      <c r="AP39" s="75"/>
      <c r="AQ39" s="75">
        <v>510</v>
      </c>
      <c r="AR39" s="75"/>
      <c r="AS39" s="75"/>
      <c r="AT39" s="84"/>
      <c r="AU39" s="93"/>
    </row>
    <row r="40" spans="1:47" s="59" customFormat="1" ht="123" customHeight="1" outlineLevel="1">
      <c r="A40" s="75">
        <v>29</v>
      </c>
      <c r="B40" s="75" t="s">
        <v>314</v>
      </c>
      <c r="C40" s="75" t="s">
        <v>315</v>
      </c>
      <c r="D40" s="75" t="s">
        <v>243</v>
      </c>
      <c r="E40" s="75" t="s">
        <v>244</v>
      </c>
      <c r="F40" s="75" t="s">
        <v>316</v>
      </c>
      <c r="G40" s="75" t="s">
        <v>47</v>
      </c>
      <c r="H40" s="75" t="s">
        <v>193</v>
      </c>
      <c r="I40" s="80" t="s">
        <v>317</v>
      </c>
      <c r="J40" s="81" t="s">
        <v>99</v>
      </c>
      <c r="K40" s="75">
        <v>4500</v>
      </c>
      <c r="L40" s="75">
        <v>3000</v>
      </c>
      <c r="M40" s="75" t="s">
        <v>86</v>
      </c>
      <c r="N40" s="75" t="s">
        <v>246</v>
      </c>
      <c r="O40" s="75">
        <v>50</v>
      </c>
      <c r="P40" s="75" t="s">
        <v>247</v>
      </c>
      <c r="Q40" s="75">
        <v>300</v>
      </c>
      <c r="R40" s="75" t="s">
        <v>248</v>
      </c>
      <c r="S40" s="75">
        <v>600</v>
      </c>
      <c r="T40" s="75" t="s">
        <v>249</v>
      </c>
      <c r="U40" s="75">
        <v>900</v>
      </c>
      <c r="V40" s="75" t="s">
        <v>250</v>
      </c>
      <c r="W40" s="75">
        <v>1200</v>
      </c>
      <c r="X40" s="75" t="s">
        <v>251</v>
      </c>
      <c r="Y40" s="75">
        <v>1500</v>
      </c>
      <c r="Z40" s="75" t="s">
        <v>252</v>
      </c>
      <c r="AA40" s="75">
        <v>1800</v>
      </c>
      <c r="AB40" s="75" t="s">
        <v>253</v>
      </c>
      <c r="AC40" s="75">
        <v>2100</v>
      </c>
      <c r="AD40" s="75" t="s">
        <v>254</v>
      </c>
      <c r="AE40" s="75">
        <v>2400</v>
      </c>
      <c r="AF40" s="75" t="s">
        <v>255</v>
      </c>
      <c r="AG40" s="75">
        <v>2550</v>
      </c>
      <c r="AH40" s="75" t="s">
        <v>256</v>
      </c>
      <c r="AI40" s="75">
        <v>2850</v>
      </c>
      <c r="AJ40" s="75" t="s">
        <v>257</v>
      </c>
      <c r="AK40" s="75">
        <v>3000</v>
      </c>
      <c r="AL40" s="75"/>
      <c r="AM40" s="75"/>
      <c r="AN40" s="75"/>
      <c r="AO40" s="75"/>
      <c r="AP40" s="75"/>
      <c r="AQ40" s="75"/>
      <c r="AR40" s="75">
        <v>3000</v>
      </c>
      <c r="AS40" s="75"/>
      <c r="AT40" s="84"/>
      <c r="AU40" s="93"/>
    </row>
    <row r="41" spans="1:47" s="65" customFormat="1" ht="87.95" customHeight="1">
      <c r="A41" s="117" t="s">
        <v>318</v>
      </c>
      <c r="B41" s="118"/>
      <c r="C41" s="118"/>
      <c r="D41" s="118"/>
      <c r="E41" s="118"/>
      <c r="F41" s="118"/>
      <c r="G41" s="118"/>
      <c r="H41" s="118"/>
      <c r="I41" s="117"/>
      <c r="J41" s="78"/>
      <c r="K41" s="79">
        <f t="shared" ref="K41:O41" si="25">SUM(K42:K50)</f>
        <v>822520</v>
      </c>
      <c r="L41" s="79">
        <f t="shared" si="25"/>
        <v>205800</v>
      </c>
      <c r="M41" s="79"/>
      <c r="N41" s="79"/>
      <c r="O41" s="79">
        <f t="shared" si="25"/>
        <v>15500</v>
      </c>
      <c r="P41" s="79"/>
      <c r="Q41" s="79">
        <f t="shared" ref="Q41:U41" si="26">SUM(Q42:Q50)</f>
        <v>31000</v>
      </c>
      <c r="R41" s="79"/>
      <c r="S41" s="79">
        <f t="shared" si="26"/>
        <v>46500</v>
      </c>
      <c r="T41" s="79"/>
      <c r="U41" s="79">
        <f t="shared" si="26"/>
        <v>72000</v>
      </c>
      <c r="V41" s="79"/>
      <c r="W41" s="79">
        <f t="shared" ref="W41:AA41" si="27">SUM(W42:W50)</f>
        <v>97500</v>
      </c>
      <c r="X41" s="79"/>
      <c r="Y41" s="79">
        <f t="shared" si="27"/>
        <v>113000</v>
      </c>
      <c r="Z41" s="79"/>
      <c r="AA41" s="79">
        <f t="shared" si="27"/>
        <v>128500</v>
      </c>
      <c r="AB41" s="79"/>
      <c r="AC41" s="79">
        <f t="shared" ref="AC41:AG41" si="28">SUM(AC42:AC50)</f>
        <v>144000</v>
      </c>
      <c r="AD41" s="79"/>
      <c r="AE41" s="79">
        <f t="shared" si="28"/>
        <v>159500</v>
      </c>
      <c r="AF41" s="79"/>
      <c r="AG41" s="79">
        <f t="shared" si="28"/>
        <v>175000</v>
      </c>
      <c r="AH41" s="79"/>
      <c r="AI41" s="79">
        <f>SUM(AI42:AI50)</f>
        <v>190400</v>
      </c>
      <c r="AJ41" s="79"/>
      <c r="AK41" s="79">
        <f t="shared" ref="AK41:AR41" si="29">SUM(AK42:AK50)</f>
        <v>205800</v>
      </c>
      <c r="AL41" s="79">
        <f t="shared" si="29"/>
        <v>12000</v>
      </c>
      <c r="AM41" s="79">
        <f t="shared" si="29"/>
        <v>0</v>
      </c>
      <c r="AN41" s="79">
        <f t="shared" si="29"/>
        <v>0</v>
      </c>
      <c r="AO41" s="79">
        <f t="shared" si="29"/>
        <v>600</v>
      </c>
      <c r="AP41" s="79">
        <f t="shared" si="29"/>
        <v>48400</v>
      </c>
      <c r="AQ41" s="79">
        <f t="shared" si="29"/>
        <v>0</v>
      </c>
      <c r="AR41" s="79">
        <f t="shared" si="29"/>
        <v>144800</v>
      </c>
      <c r="AS41" s="79"/>
      <c r="AT41" s="90"/>
      <c r="AU41" s="99"/>
    </row>
    <row r="42" spans="1:47" s="66" customFormat="1" ht="153" customHeight="1" outlineLevel="1">
      <c r="A42" s="75">
        <v>30</v>
      </c>
      <c r="B42" s="75" t="s">
        <v>319</v>
      </c>
      <c r="C42" s="75" t="s">
        <v>320</v>
      </c>
      <c r="D42" s="75" t="s">
        <v>321</v>
      </c>
      <c r="E42" s="75" t="s">
        <v>322</v>
      </c>
      <c r="F42" s="76" t="s">
        <v>323</v>
      </c>
      <c r="G42" s="75" t="s">
        <v>47</v>
      </c>
      <c r="H42" s="75" t="s">
        <v>48</v>
      </c>
      <c r="I42" s="83" t="s">
        <v>324</v>
      </c>
      <c r="J42" s="76" t="s">
        <v>208</v>
      </c>
      <c r="K42" s="75">
        <v>95000</v>
      </c>
      <c r="L42" s="75">
        <v>24000</v>
      </c>
      <c r="M42" s="75" t="s">
        <v>325</v>
      </c>
      <c r="N42" s="75" t="s">
        <v>326</v>
      </c>
      <c r="O42" s="75">
        <v>2000</v>
      </c>
      <c r="P42" s="75" t="s">
        <v>327</v>
      </c>
      <c r="Q42" s="75">
        <v>4000</v>
      </c>
      <c r="R42" s="75" t="s">
        <v>328</v>
      </c>
      <c r="S42" s="75">
        <v>6000</v>
      </c>
      <c r="T42" s="75" t="s">
        <v>329</v>
      </c>
      <c r="U42" s="75">
        <v>8000</v>
      </c>
      <c r="V42" s="75" t="s">
        <v>330</v>
      </c>
      <c r="W42" s="75">
        <v>10000</v>
      </c>
      <c r="X42" s="75" t="s">
        <v>331</v>
      </c>
      <c r="Y42" s="75">
        <v>12000</v>
      </c>
      <c r="Z42" s="75" t="s">
        <v>332</v>
      </c>
      <c r="AA42" s="75">
        <v>14000</v>
      </c>
      <c r="AB42" s="75" t="s">
        <v>333</v>
      </c>
      <c r="AC42" s="75">
        <v>16000</v>
      </c>
      <c r="AD42" s="75" t="s">
        <v>334</v>
      </c>
      <c r="AE42" s="75">
        <v>18000</v>
      </c>
      <c r="AF42" s="75" t="s">
        <v>335</v>
      </c>
      <c r="AG42" s="75">
        <v>20000</v>
      </c>
      <c r="AH42" s="75" t="s">
        <v>336</v>
      </c>
      <c r="AI42" s="75">
        <v>22000</v>
      </c>
      <c r="AJ42" s="75" t="s">
        <v>325</v>
      </c>
      <c r="AK42" s="75">
        <v>24000</v>
      </c>
      <c r="AL42" s="75"/>
      <c r="AM42" s="75"/>
      <c r="AN42" s="75"/>
      <c r="AO42" s="75"/>
      <c r="AP42" s="75">
        <v>24000</v>
      </c>
      <c r="AQ42" s="75"/>
      <c r="AR42" s="75"/>
      <c r="AS42" s="76" t="s">
        <v>88</v>
      </c>
      <c r="AT42" s="75"/>
      <c r="AU42" s="100"/>
    </row>
    <row r="43" spans="1:47" s="66" customFormat="1" ht="125.1" customHeight="1" outlineLevel="1">
      <c r="A43" s="75">
        <v>31</v>
      </c>
      <c r="B43" s="75" t="s">
        <v>337</v>
      </c>
      <c r="C43" s="75" t="s">
        <v>320</v>
      </c>
      <c r="D43" s="75" t="s">
        <v>321</v>
      </c>
      <c r="E43" s="75" t="s">
        <v>322</v>
      </c>
      <c r="F43" s="76" t="s">
        <v>338</v>
      </c>
      <c r="G43" s="75" t="s">
        <v>47</v>
      </c>
      <c r="H43" s="75" t="s">
        <v>48</v>
      </c>
      <c r="I43" s="83" t="s">
        <v>339</v>
      </c>
      <c r="J43" s="76" t="s">
        <v>340</v>
      </c>
      <c r="K43" s="75">
        <v>21400</v>
      </c>
      <c r="L43" s="75">
        <v>6000</v>
      </c>
      <c r="M43" s="75" t="s">
        <v>341</v>
      </c>
      <c r="N43" s="75" t="s">
        <v>342</v>
      </c>
      <c r="O43" s="75">
        <v>500</v>
      </c>
      <c r="P43" s="75" t="s">
        <v>343</v>
      </c>
      <c r="Q43" s="75">
        <v>1000</v>
      </c>
      <c r="R43" s="75" t="s">
        <v>344</v>
      </c>
      <c r="S43" s="75">
        <v>1500</v>
      </c>
      <c r="T43" s="75" t="s">
        <v>345</v>
      </c>
      <c r="U43" s="75">
        <v>2000</v>
      </c>
      <c r="V43" s="75" t="s">
        <v>346</v>
      </c>
      <c r="W43" s="75">
        <v>2500</v>
      </c>
      <c r="X43" s="75" t="s">
        <v>347</v>
      </c>
      <c r="Y43" s="75">
        <v>3000</v>
      </c>
      <c r="Z43" s="75" t="s">
        <v>348</v>
      </c>
      <c r="AA43" s="75">
        <v>3500</v>
      </c>
      <c r="AB43" s="75" t="s">
        <v>349</v>
      </c>
      <c r="AC43" s="75">
        <v>4000</v>
      </c>
      <c r="AD43" s="75" t="s">
        <v>350</v>
      </c>
      <c r="AE43" s="75">
        <v>4500</v>
      </c>
      <c r="AF43" s="75" t="s">
        <v>351</v>
      </c>
      <c r="AG43" s="75">
        <v>5000</v>
      </c>
      <c r="AH43" s="75" t="s">
        <v>352</v>
      </c>
      <c r="AI43" s="75">
        <v>5500</v>
      </c>
      <c r="AJ43" s="75" t="s">
        <v>341</v>
      </c>
      <c r="AK43" s="75">
        <v>6000</v>
      </c>
      <c r="AL43" s="75"/>
      <c r="AM43" s="75"/>
      <c r="AN43" s="75"/>
      <c r="AO43" s="75"/>
      <c r="AP43" s="75">
        <v>6000</v>
      </c>
      <c r="AQ43" s="75"/>
      <c r="AR43" s="75"/>
      <c r="AS43" s="75" t="s">
        <v>353</v>
      </c>
      <c r="AT43" s="91"/>
      <c r="AU43" s="100"/>
    </row>
    <row r="44" spans="1:47" s="106" customFormat="1" ht="125.1" customHeight="1" outlineLevel="1">
      <c r="A44" s="75">
        <v>32</v>
      </c>
      <c r="B44" s="76" t="s">
        <v>354</v>
      </c>
      <c r="C44" s="75" t="s">
        <v>320</v>
      </c>
      <c r="D44" s="75" t="s">
        <v>321</v>
      </c>
      <c r="E44" s="75" t="s">
        <v>322</v>
      </c>
      <c r="F44" s="76" t="s">
        <v>355</v>
      </c>
      <c r="G44" s="75" t="s">
        <v>47</v>
      </c>
      <c r="H44" s="75" t="s">
        <v>48</v>
      </c>
      <c r="I44" s="83" t="s">
        <v>356</v>
      </c>
      <c r="J44" s="76" t="s">
        <v>304</v>
      </c>
      <c r="K44" s="75">
        <v>44000</v>
      </c>
      <c r="L44" s="75">
        <v>12000</v>
      </c>
      <c r="M44" s="75" t="s">
        <v>341</v>
      </c>
      <c r="N44" s="75" t="s">
        <v>326</v>
      </c>
      <c r="O44" s="75">
        <v>1000</v>
      </c>
      <c r="P44" s="75" t="s">
        <v>357</v>
      </c>
      <c r="Q44" s="75">
        <v>2000</v>
      </c>
      <c r="R44" s="75" t="s">
        <v>329</v>
      </c>
      <c r="S44" s="75">
        <v>3000</v>
      </c>
      <c r="T44" s="75" t="s">
        <v>358</v>
      </c>
      <c r="U44" s="75">
        <v>4000</v>
      </c>
      <c r="V44" s="75" t="s">
        <v>332</v>
      </c>
      <c r="W44" s="75">
        <v>5000</v>
      </c>
      <c r="X44" s="75" t="s">
        <v>344</v>
      </c>
      <c r="Y44" s="75">
        <v>6000</v>
      </c>
      <c r="Z44" s="75" t="s">
        <v>335</v>
      </c>
      <c r="AA44" s="75">
        <v>7000</v>
      </c>
      <c r="AB44" s="75" t="s">
        <v>347</v>
      </c>
      <c r="AC44" s="75">
        <v>8000</v>
      </c>
      <c r="AD44" s="75" t="s">
        <v>359</v>
      </c>
      <c r="AE44" s="75">
        <v>9000</v>
      </c>
      <c r="AF44" s="75" t="s">
        <v>350</v>
      </c>
      <c r="AG44" s="75">
        <v>10000</v>
      </c>
      <c r="AH44" s="75" t="s">
        <v>360</v>
      </c>
      <c r="AI44" s="75">
        <v>11000</v>
      </c>
      <c r="AJ44" s="75" t="s">
        <v>341</v>
      </c>
      <c r="AK44" s="75">
        <v>12000</v>
      </c>
      <c r="AL44" s="75">
        <v>12000</v>
      </c>
      <c r="AM44" s="75"/>
      <c r="AN44" s="75"/>
      <c r="AO44" s="75"/>
      <c r="AP44" s="75"/>
      <c r="AQ44" s="75"/>
      <c r="AR44" s="75"/>
      <c r="AS44" s="75" t="s">
        <v>361</v>
      </c>
      <c r="AT44" s="91"/>
      <c r="AU44" s="115"/>
    </row>
    <row r="45" spans="1:47" s="66" customFormat="1" ht="125.1" customHeight="1" outlineLevel="1">
      <c r="A45" s="75">
        <v>33</v>
      </c>
      <c r="B45" s="75" t="s">
        <v>362</v>
      </c>
      <c r="C45" s="75" t="s">
        <v>320</v>
      </c>
      <c r="D45" s="75" t="s">
        <v>321</v>
      </c>
      <c r="E45" s="75" t="s">
        <v>322</v>
      </c>
      <c r="F45" s="76" t="s">
        <v>363</v>
      </c>
      <c r="G45" s="75" t="s">
        <v>47</v>
      </c>
      <c r="H45" s="75" t="s">
        <v>48</v>
      </c>
      <c r="I45" s="83" t="s">
        <v>364</v>
      </c>
      <c r="J45" s="76" t="s">
        <v>304</v>
      </c>
      <c r="K45" s="75">
        <v>16000</v>
      </c>
      <c r="L45" s="75">
        <v>6000</v>
      </c>
      <c r="M45" s="75" t="s">
        <v>365</v>
      </c>
      <c r="N45" s="75" t="s">
        <v>366</v>
      </c>
      <c r="O45" s="75">
        <v>500</v>
      </c>
      <c r="P45" s="75" t="s">
        <v>367</v>
      </c>
      <c r="Q45" s="75">
        <v>1000</v>
      </c>
      <c r="R45" s="75" t="s">
        <v>358</v>
      </c>
      <c r="S45" s="75">
        <v>1500</v>
      </c>
      <c r="T45" s="75" t="s">
        <v>343</v>
      </c>
      <c r="U45" s="75">
        <v>2000</v>
      </c>
      <c r="V45" s="75" t="s">
        <v>345</v>
      </c>
      <c r="W45" s="75">
        <v>2500</v>
      </c>
      <c r="X45" s="75" t="s">
        <v>347</v>
      </c>
      <c r="Y45" s="75">
        <v>3000</v>
      </c>
      <c r="Z45" s="75" t="s">
        <v>349</v>
      </c>
      <c r="AA45" s="75">
        <v>3500</v>
      </c>
      <c r="AB45" s="75" t="s">
        <v>351</v>
      </c>
      <c r="AC45" s="75">
        <v>4000</v>
      </c>
      <c r="AD45" s="75" t="s">
        <v>341</v>
      </c>
      <c r="AE45" s="75">
        <v>4500</v>
      </c>
      <c r="AF45" s="75" t="s">
        <v>368</v>
      </c>
      <c r="AG45" s="75">
        <v>5000</v>
      </c>
      <c r="AH45" s="75" t="s">
        <v>369</v>
      </c>
      <c r="AI45" s="75">
        <v>5500</v>
      </c>
      <c r="AJ45" s="75" t="s">
        <v>365</v>
      </c>
      <c r="AK45" s="75">
        <v>6000</v>
      </c>
      <c r="AL45" s="75"/>
      <c r="AM45" s="75"/>
      <c r="AN45" s="75"/>
      <c r="AO45" s="75"/>
      <c r="AP45" s="75">
        <v>6000</v>
      </c>
      <c r="AQ45" s="75"/>
      <c r="AR45" s="75"/>
      <c r="AS45" s="75" t="s">
        <v>353</v>
      </c>
      <c r="AT45" s="91"/>
      <c r="AU45" s="100"/>
    </row>
    <row r="46" spans="1:47" s="66" customFormat="1" ht="125.1" customHeight="1" outlineLevel="1">
      <c r="A46" s="75">
        <v>34</v>
      </c>
      <c r="B46" s="76" t="s">
        <v>370</v>
      </c>
      <c r="C46" s="75" t="s">
        <v>320</v>
      </c>
      <c r="D46" s="75" t="s">
        <v>321</v>
      </c>
      <c r="E46" s="75" t="s">
        <v>322</v>
      </c>
      <c r="F46" s="76" t="s">
        <v>371</v>
      </c>
      <c r="G46" s="75" t="s">
        <v>47</v>
      </c>
      <c r="H46" s="75" t="s">
        <v>48</v>
      </c>
      <c r="I46" s="83" t="s">
        <v>372</v>
      </c>
      <c r="J46" s="76" t="s">
        <v>304</v>
      </c>
      <c r="K46" s="75">
        <v>20000</v>
      </c>
      <c r="L46" s="75">
        <v>6000</v>
      </c>
      <c r="M46" s="75" t="s">
        <v>365</v>
      </c>
      <c r="N46" s="75" t="s">
        <v>366</v>
      </c>
      <c r="O46" s="75">
        <v>500</v>
      </c>
      <c r="P46" s="75" t="s">
        <v>367</v>
      </c>
      <c r="Q46" s="75">
        <v>1000</v>
      </c>
      <c r="R46" s="75" t="s">
        <v>358</v>
      </c>
      <c r="S46" s="75">
        <v>1500</v>
      </c>
      <c r="T46" s="75" t="s">
        <v>343</v>
      </c>
      <c r="U46" s="75">
        <v>2000</v>
      </c>
      <c r="V46" s="75" t="s">
        <v>345</v>
      </c>
      <c r="W46" s="75">
        <v>2500</v>
      </c>
      <c r="X46" s="75" t="s">
        <v>347</v>
      </c>
      <c r="Y46" s="75">
        <v>3000</v>
      </c>
      <c r="Z46" s="75" t="s">
        <v>349</v>
      </c>
      <c r="AA46" s="75">
        <v>3500</v>
      </c>
      <c r="AB46" s="75" t="s">
        <v>351</v>
      </c>
      <c r="AC46" s="75">
        <v>4000</v>
      </c>
      <c r="AD46" s="75" t="s">
        <v>341</v>
      </c>
      <c r="AE46" s="75">
        <v>4500</v>
      </c>
      <c r="AF46" s="75" t="s">
        <v>368</v>
      </c>
      <c r="AG46" s="75">
        <v>5000</v>
      </c>
      <c r="AH46" s="75" t="s">
        <v>369</v>
      </c>
      <c r="AI46" s="75">
        <v>5500</v>
      </c>
      <c r="AJ46" s="75" t="s">
        <v>365</v>
      </c>
      <c r="AK46" s="75">
        <v>6000</v>
      </c>
      <c r="AL46" s="75"/>
      <c r="AM46" s="75"/>
      <c r="AN46" s="75"/>
      <c r="AO46" s="75"/>
      <c r="AP46" s="75">
        <v>6000</v>
      </c>
      <c r="AQ46" s="75"/>
      <c r="AR46" s="75"/>
      <c r="AS46" s="75" t="s">
        <v>353</v>
      </c>
      <c r="AT46" s="91"/>
      <c r="AU46" s="100"/>
    </row>
    <row r="47" spans="1:47" s="66" customFormat="1" ht="125.1" customHeight="1" outlineLevel="1">
      <c r="A47" s="75">
        <v>35</v>
      </c>
      <c r="B47" s="75" t="s">
        <v>373</v>
      </c>
      <c r="C47" s="75" t="s">
        <v>320</v>
      </c>
      <c r="D47" s="75" t="s">
        <v>321</v>
      </c>
      <c r="E47" s="75" t="s">
        <v>322</v>
      </c>
      <c r="F47" s="76" t="s">
        <v>374</v>
      </c>
      <c r="G47" s="75" t="s">
        <v>47</v>
      </c>
      <c r="H47" s="75" t="s">
        <v>48</v>
      </c>
      <c r="I47" s="83" t="s">
        <v>375</v>
      </c>
      <c r="J47" s="76" t="s">
        <v>304</v>
      </c>
      <c r="K47" s="75">
        <v>15000</v>
      </c>
      <c r="L47" s="75">
        <v>6000</v>
      </c>
      <c r="M47" s="75" t="s">
        <v>365</v>
      </c>
      <c r="N47" s="75" t="s">
        <v>366</v>
      </c>
      <c r="O47" s="75">
        <v>500</v>
      </c>
      <c r="P47" s="75" t="s">
        <v>367</v>
      </c>
      <c r="Q47" s="75">
        <v>1000</v>
      </c>
      <c r="R47" s="75" t="s">
        <v>358</v>
      </c>
      <c r="S47" s="75">
        <v>1500</v>
      </c>
      <c r="T47" s="75" t="s">
        <v>343</v>
      </c>
      <c r="U47" s="75">
        <v>2000</v>
      </c>
      <c r="V47" s="75" t="s">
        <v>345</v>
      </c>
      <c r="W47" s="75">
        <v>2500</v>
      </c>
      <c r="X47" s="75" t="s">
        <v>347</v>
      </c>
      <c r="Y47" s="75">
        <v>3000</v>
      </c>
      <c r="Z47" s="75" t="s">
        <v>349</v>
      </c>
      <c r="AA47" s="75">
        <v>3500</v>
      </c>
      <c r="AB47" s="75" t="s">
        <v>351</v>
      </c>
      <c r="AC47" s="75">
        <v>4000</v>
      </c>
      <c r="AD47" s="75" t="s">
        <v>341</v>
      </c>
      <c r="AE47" s="75">
        <v>4500</v>
      </c>
      <c r="AF47" s="75" t="s">
        <v>368</v>
      </c>
      <c r="AG47" s="75">
        <v>5000</v>
      </c>
      <c r="AH47" s="75" t="s">
        <v>369</v>
      </c>
      <c r="AI47" s="75">
        <v>5500</v>
      </c>
      <c r="AJ47" s="75" t="s">
        <v>365</v>
      </c>
      <c r="AK47" s="75">
        <v>6000</v>
      </c>
      <c r="AL47" s="75"/>
      <c r="AM47" s="75"/>
      <c r="AN47" s="75"/>
      <c r="AO47" s="75"/>
      <c r="AP47" s="75">
        <v>6000</v>
      </c>
      <c r="AQ47" s="75"/>
      <c r="AR47" s="75"/>
      <c r="AS47" s="75" t="s">
        <v>258</v>
      </c>
      <c r="AT47" s="91"/>
      <c r="AU47" s="100"/>
    </row>
    <row r="48" spans="1:47" s="66" customFormat="1" ht="125.1" customHeight="1" outlineLevel="1">
      <c r="A48" s="75">
        <v>36</v>
      </c>
      <c r="B48" s="76" t="s">
        <v>376</v>
      </c>
      <c r="C48" s="75" t="s">
        <v>320</v>
      </c>
      <c r="D48" s="75" t="s">
        <v>321</v>
      </c>
      <c r="E48" s="75" t="s">
        <v>322</v>
      </c>
      <c r="F48" s="76" t="s">
        <v>377</v>
      </c>
      <c r="G48" s="75" t="s">
        <v>47</v>
      </c>
      <c r="H48" s="75" t="s">
        <v>48</v>
      </c>
      <c r="I48" s="83" t="s">
        <v>378</v>
      </c>
      <c r="J48" s="76" t="s">
        <v>99</v>
      </c>
      <c r="K48" s="75">
        <v>1120</v>
      </c>
      <c r="L48" s="75">
        <v>1000</v>
      </c>
      <c r="M48" s="75" t="s">
        <v>379</v>
      </c>
      <c r="N48" s="75" t="s">
        <v>380</v>
      </c>
      <c r="O48" s="75">
        <v>100</v>
      </c>
      <c r="P48" s="75" t="s">
        <v>345</v>
      </c>
      <c r="Q48" s="75">
        <v>200</v>
      </c>
      <c r="R48" s="75" t="s">
        <v>350</v>
      </c>
      <c r="S48" s="75">
        <v>300</v>
      </c>
      <c r="T48" s="75" t="s">
        <v>368</v>
      </c>
      <c r="U48" s="75">
        <v>400</v>
      </c>
      <c r="V48" s="75" t="s">
        <v>381</v>
      </c>
      <c r="W48" s="75">
        <v>500</v>
      </c>
      <c r="X48" s="75" t="s">
        <v>382</v>
      </c>
      <c r="Y48" s="75">
        <v>600</v>
      </c>
      <c r="Z48" s="75" t="s">
        <v>383</v>
      </c>
      <c r="AA48" s="75">
        <v>700</v>
      </c>
      <c r="AB48" s="75" t="s">
        <v>384</v>
      </c>
      <c r="AC48" s="75">
        <v>800</v>
      </c>
      <c r="AD48" s="75" t="s">
        <v>385</v>
      </c>
      <c r="AE48" s="75">
        <v>900</v>
      </c>
      <c r="AF48" s="75" t="s">
        <v>386</v>
      </c>
      <c r="AG48" s="75">
        <v>1000</v>
      </c>
      <c r="AH48" s="75" t="s">
        <v>386</v>
      </c>
      <c r="AI48" s="75">
        <v>1000</v>
      </c>
      <c r="AJ48" s="75" t="s">
        <v>386</v>
      </c>
      <c r="AK48" s="75">
        <v>1000</v>
      </c>
      <c r="AL48" s="75"/>
      <c r="AM48" s="75"/>
      <c r="AN48" s="75"/>
      <c r="AO48" s="75">
        <v>600</v>
      </c>
      <c r="AP48" s="75">
        <v>400</v>
      </c>
      <c r="AQ48" s="75"/>
      <c r="AR48" s="75"/>
      <c r="AS48" s="75" t="s">
        <v>387</v>
      </c>
      <c r="AT48" s="91"/>
      <c r="AU48" s="100"/>
    </row>
    <row r="49" spans="1:47" s="66" customFormat="1" ht="125.1" customHeight="1" outlineLevel="1">
      <c r="A49" s="75">
        <v>37</v>
      </c>
      <c r="B49" s="76" t="s">
        <v>388</v>
      </c>
      <c r="C49" s="75" t="s">
        <v>389</v>
      </c>
      <c r="D49" s="75" t="s">
        <v>321</v>
      </c>
      <c r="E49" s="75" t="s">
        <v>322</v>
      </c>
      <c r="F49" s="76" t="s">
        <v>390</v>
      </c>
      <c r="G49" s="75" t="s">
        <v>47</v>
      </c>
      <c r="H49" s="75" t="s">
        <v>193</v>
      </c>
      <c r="I49" s="83" t="s">
        <v>391</v>
      </c>
      <c r="J49" s="76" t="s">
        <v>392</v>
      </c>
      <c r="K49" s="75">
        <v>595000</v>
      </c>
      <c r="L49" s="75">
        <v>140000</v>
      </c>
      <c r="M49" s="75" t="s">
        <v>393</v>
      </c>
      <c r="N49" s="75" t="s">
        <v>394</v>
      </c>
      <c r="O49" s="75">
        <v>10000</v>
      </c>
      <c r="P49" s="75" t="s">
        <v>395</v>
      </c>
      <c r="Q49" s="75">
        <v>20000</v>
      </c>
      <c r="R49" s="75" t="s">
        <v>396</v>
      </c>
      <c r="S49" s="75">
        <v>30000</v>
      </c>
      <c r="T49" s="75" t="s">
        <v>397</v>
      </c>
      <c r="U49" s="75">
        <v>50000</v>
      </c>
      <c r="V49" s="75" t="s">
        <v>398</v>
      </c>
      <c r="W49" s="75">
        <v>70000</v>
      </c>
      <c r="X49" s="75" t="s">
        <v>399</v>
      </c>
      <c r="Y49" s="75">
        <v>80000</v>
      </c>
      <c r="Z49" s="75" t="s">
        <v>385</v>
      </c>
      <c r="AA49" s="75">
        <v>90000</v>
      </c>
      <c r="AB49" s="75" t="s">
        <v>400</v>
      </c>
      <c r="AC49" s="75">
        <v>100000</v>
      </c>
      <c r="AD49" s="75" t="s">
        <v>401</v>
      </c>
      <c r="AE49" s="75">
        <v>110000</v>
      </c>
      <c r="AF49" s="75" t="s">
        <v>402</v>
      </c>
      <c r="AG49" s="75">
        <v>120000</v>
      </c>
      <c r="AH49" s="75" t="s">
        <v>403</v>
      </c>
      <c r="AI49" s="75">
        <v>130000</v>
      </c>
      <c r="AJ49" s="75" t="s">
        <v>393</v>
      </c>
      <c r="AK49" s="75">
        <v>140000</v>
      </c>
      <c r="AL49" s="75"/>
      <c r="AM49" s="75"/>
      <c r="AN49" s="75"/>
      <c r="AO49" s="75"/>
      <c r="AP49" s="75"/>
      <c r="AQ49" s="75"/>
      <c r="AR49" s="75">
        <v>140000</v>
      </c>
      <c r="AS49" s="75"/>
      <c r="AT49" s="75"/>
      <c r="AU49" s="100"/>
    </row>
    <row r="50" spans="1:47" s="66" customFormat="1" ht="125.1" customHeight="1" outlineLevel="1">
      <c r="A50" s="75">
        <v>38</v>
      </c>
      <c r="B50" s="76" t="s">
        <v>404</v>
      </c>
      <c r="C50" s="75" t="s">
        <v>405</v>
      </c>
      <c r="D50" s="75" t="s">
        <v>321</v>
      </c>
      <c r="E50" s="75" t="s">
        <v>322</v>
      </c>
      <c r="F50" s="76" t="s">
        <v>338</v>
      </c>
      <c r="G50" s="75" t="s">
        <v>47</v>
      </c>
      <c r="H50" s="75" t="s">
        <v>193</v>
      </c>
      <c r="I50" s="83" t="s">
        <v>406</v>
      </c>
      <c r="J50" s="76" t="s">
        <v>208</v>
      </c>
      <c r="K50" s="75">
        <v>15000</v>
      </c>
      <c r="L50" s="75">
        <v>4800</v>
      </c>
      <c r="M50" s="75" t="s">
        <v>368</v>
      </c>
      <c r="N50" s="75" t="s">
        <v>344</v>
      </c>
      <c r="O50" s="75">
        <v>400</v>
      </c>
      <c r="P50" s="75" t="s">
        <v>345</v>
      </c>
      <c r="Q50" s="75">
        <v>800</v>
      </c>
      <c r="R50" s="75" t="s">
        <v>346</v>
      </c>
      <c r="S50" s="75">
        <v>1200</v>
      </c>
      <c r="T50" s="75" t="s">
        <v>347</v>
      </c>
      <c r="U50" s="75">
        <v>1600</v>
      </c>
      <c r="V50" s="75" t="s">
        <v>348</v>
      </c>
      <c r="W50" s="75">
        <v>2000</v>
      </c>
      <c r="X50" s="75" t="s">
        <v>349</v>
      </c>
      <c r="Y50" s="75">
        <v>2400</v>
      </c>
      <c r="Z50" s="75" t="s">
        <v>350</v>
      </c>
      <c r="AA50" s="75">
        <v>2800</v>
      </c>
      <c r="AB50" s="75" t="s">
        <v>351</v>
      </c>
      <c r="AC50" s="75">
        <v>3200</v>
      </c>
      <c r="AD50" s="75" t="s">
        <v>352</v>
      </c>
      <c r="AE50" s="75">
        <v>3600</v>
      </c>
      <c r="AF50" s="75" t="s">
        <v>341</v>
      </c>
      <c r="AG50" s="75">
        <v>4000</v>
      </c>
      <c r="AH50" s="75" t="s">
        <v>407</v>
      </c>
      <c r="AI50" s="75">
        <v>4400</v>
      </c>
      <c r="AJ50" s="75" t="s">
        <v>368</v>
      </c>
      <c r="AK50" s="75">
        <v>4800</v>
      </c>
      <c r="AL50" s="75"/>
      <c r="AM50" s="75"/>
      <c r="AN50" s="75"/>
      <c r="AO50" s="75"/>
      <c r="AP50" s="75"/>
      <c r="AQ50" s="75"/>
      <c r="AR50" s="75">
        <v>4800</v>
      </c>
      <c r="AS50" s="75"/>
      <c r="AT50" s="75"/>
      <c r="AU50" s="100"/>
    </row>
    <row r="51" spans="1:47" s="59" customFormat="1" ht="87.95" customHeight="1">
      <c r="A51" s="117" t="s">
        <v>408</v>
      </c>
      <c r="B51" s="118"/>
      <c r="C51" s="118"/>
      <c r="D51" s="118"/>
      <c r="E51" s="118"/>
      <c r="F51" s="118"/>
      <c r="G51" s="118"/>
      <c r="H51" s="118"/>
      <c r="I51" s="117"/>
      <c r="J51" s="78"/>
      <c r="K51" s="79">
        <f t="shared" ref="K51:O51" si="30">SUM(K52:K54)</f>
        <v>129947.53</v>
      </c>
      <c r="L51" s="79">
        <f t="shared" si="30"/>
        <v>11800</v>
      </c>
      <c r="M51" s="79"/>
      <c r="N51" s="79"/>
      <c r="O51" s="79">
        <f t="shared" si="30"/>
        <v>2900</v>
      </c>
      <c r="P51" s="79"/>
      <c r="Q51" s="79">
        <f t="shared" ref="Q51:U51" si="31">SUM(Q52:Q54)</f>
        <v>5250</v>
      </c>
      <c r="R51" s="79"/>
      <c r="S51" s="79">
        <f t="shared" si="31"/>
        <v>7050</v>
      </c>
      <c r="T51" s="79"/>
      <c r="U51" s="79">
        <f t="shared" si="31"/>
        <v>8650</v>
      </c>
      <c r="V51" s="79"/>
      <c r="W51" s="79">
        <f t="shared" ref="W51:AA51" si="32">SUM(W52:W54)</f>
        <v>9950</v>
      </c>
      <c r="X51" s="79"/>
      <c r="Y51" s="79">
        <f t="shared" si="32"/>
        <v>10750</v>
      </c>
      <c r="Z51" s="79"/>
      <c r="AA51" s="79">
        <f t="shared" si="32"/>
        <v>11450</v>
      </c>
      <c r="AB51" s="79"/>
      <c r="AC51" s="79">
        <f t="shared" ref="AC51:AG51" si="33">SUM(AC52:AC54)</f>
        <v>11750</v>
      </c>
      <c r="AD51" s="79"/>
      <c r="AE51" s="79">
        <f t="shared" si="33"/>
        <v>11800</v>
      </c>
      <c r="AF51" s="79"/>
      <c r="AG51" s="79">
        <f t="shared" si="33"/>
        <v>11800</v>
      </c>
      <c r="AH51" s="79"/>
      <c r="AI51" s="79">
        <f>SUM(AI52:AI54)</f>
        <v>11800</v>
      </c>
      <c r="AJ51" s="79"/>
      <c r="AK51" s="79">
        <f t="shared" ref="AK51:AR51" si="34">SUM(AK52:AK54)</f>
        <v>11800</v>
      </c>
      <c r="AL51" s="79">
        <f t="shared" si="34"/>
        <v>0</v>
      </c>
      <c r="AM51" s="79">
        <f t="shared" si="34"/>
        <v>0</v>
      </c>
      <c r="AN51" s="79">
        <f t="shared" si="34"/>
        <v>0</v>
      </c>
      <c r="AO51" s="79">
        <f t="shared" si="34"/>
        <v>0</v>
      </c>
      <c r="AP51" s="79">
        <f t="shared" si="34"/>
        <v>11800</v>
      </c>
      <c r="AQ51" s="79">
        <f t="shared" si="34"/>
        <v>0</v>
      </c>
      <c r="AR51" s="79">
        <f t="shared" si="34"/>
        <v>0</v>
      </c>
      <c r="AS51" s="79"/>
      <c r="AT51" s="90"/>
      <c r="AU51" s="93"/>
    </row>
    <row r="52" spans="1:47" s="59" customFormat="1" ht="114" customHeight="1" outlineLevel="1">
      <c r="A52" s="75">
        <v>39</v>
      </c>
      <c r="B52" s="77" t="s">
        <v>409</v>
      </c>
      <c r="C52" s="75" t="s">
        <v>170</v>
      </c>
      <c r="D52" s="75" t="s">
        <v>410</v>
      </c>
      <c r="E52" s="75" t="s">
        <v>411</v>
      </c>
      <c r="F52" s="75" t="s">
        <v>226</v>
      </c>
      <c r="G52" s="75" t="s">
        <v>47</v>
      </c>
      <c r="H52" s="75" t="s">
        <v>48</v>
      </c>
      <c r="I52" s="80" t="s">
        <v>412</v>
      </c>
      <c r="J52" s="81" t="s">
        <v>174</v>
      </c>
      <c r="K52" s="75">
        <v>65000</v>
      </c>
      <c r="L52" s="75">
        <v>7000</v>
      </c>
      <c r="M52" s="75" t="s">
        <v>86</v>
      </c>
      <c r="N52" s="75" t="s">
        <v>413</v>
      </c>
      <c r="O52" s="75">
        <v>2000</v>
      </c>
      <c r="P52" s="75" t="s">
        <v>414</v>
      </c>
      <c r="Q52" s="75">
        <v>3500</v>
      </c>
      <c r="R52" s="75" t="s">
        <v>415</v>
      </c>
      <c r="S52" s="75">
        <v>4500</v>
      </c>
      <c r="T52" s="75" t="s">
        <v>416</v>
      </c>
      <c r="U52" s="75">
        <v>5500</v>
      </c>
      <c r="V52" s="75" t="s">
        <v>417</v>
      </c>
      <c r="W52" s="75">
        <v>6500</v>
      </c>
      <c r="X52" s="75" t="s">
        <v>418</v>
      </c>
      <c r="Y52" s="75">
        <v>7000</v>
      </c>
      <c r="Z52" s="75" t="s">
        <v>419</v>
      </c>
      <c r="AA52" s="75">
        <v>7000</v>
      </c>
      <c r="AB52" s="75" t="s">
        <v>419</v>
      </c>
      <c r="AC52" s="75">
        <v>7000</v>
      </c>
      <c r="AD52" s="75" t="s">
        <v>419</v>
      </c>
      <c r="AE52" s="75">
        <v>7000</v>
      </c>
      <c r="AF52" s="75" t="s">
        <v>419</v>
      </c>
      <c r="AG52" s="75">
        <v>7000</v>
      </c>
      <c r="AH52" s="75" t="s">
        <v>419</v>
      </c>
      <c r="AI52" s="75">
        <v>7000</v>
      </c>
      <c r="AJ52" s="75" t="s">
        <v>419</v>
      </c>
      <c r="AK52" s="75">
        <v>7000</v>
      </c>
      <c r="AL52" s="75"/>
      <c r="AM52" s="75"/>
      <c r="AN52" s="75"/>
      <c r="AO52" s="75"/>
      <c r="AP52" s="75">
        <v>7000</v>
      </c>
      <c r="AQ52" s="75"/>
      <c r="AR52" s="75"/>
      <c r="AS52" s="75" t="s">
        <v>258</v>
      </c>
      <c r="AT52" s="75"/>
      <c r="AU52" s="93"/>
    </row>
    <row r="53" spans="1:47" s="59" customFormat="1" ht="192.95" customHeight="1" outlineLevel="1">
      <c r="A53" s="75">
        <v>40</v>
      </c>
      <c r="B53" s="75" t="s">
        <v>420</v>
      </c>
      <c r="C53" s="75" t="s">
        <v>170</v>
      </c>
      <c r="D53" s="75" t="s">
        <v>410</v>
      </c>
      <c r="E53" s="75" t="s">
        <v>411</v>
      </c>
      <c r="F53" s="75" t="s">
        <v>226</v>
      </c>
      <c r="G53" s="75" t="s">
        <v>47</v>
      </c>
      <c r="H53" s="75" t="s">
        <v>48</v>
      </c>
      <c r="I53" s="80" t="s">
        <v>421</v>
      </c>
      <c r="J53" s="81" t="s">
        <v>174</v>
      </c>
      <c r="K53" s="75">
        <v>43347.53</v>
      </c>
      <c r="L53" s="75">
        <v>1800</v>
      </c>
      <c r="M53" s="75" t="s">
        <v>86</v>
      </c>
      <c r="N53" s="75" t="s">
        <v>422</v>
      </c>
      <c r="O53" s="75">
        <v>800</v>
      </c>
      <c r="P53" s="75" t="s">
        <v>423</v>
      </c>
      <c r="Q53" s="75">
        <v>1200</v>
      </c>
      <c r="R53" s="75" t="s">
        <v>423</v>
      </c>
      <c r="S53" s="75">
        <v>1600</v>
      </c>
      <c r="T53" s="75" t="s">
        <v>424</v>
      </c>
      <c r="U53" s="75">
        <v>1800</v>
      </c>
      <c r="V53" s="75" t="s">
        <v>419</v>
      </c>
      <c r="W53" s="75">
        <v>1800</v>
      </c>
      <c r="X53" s="75" t="s">
        <v>419</v>
      </c>
      <c r="Y53" s="75">
        <v>1800</v>
      </c>
      <c r="Z53" s="75" t="s">
        <v>419</v>
      </c>
      <c r="AA53" s="75">
        <v>1800</v>
      </c>
      <c r="AB53" s="75" t="s">
        <v>419</v>
      </c>
      <c r="AC53" s="75">
        <v>1800</v>
      </c>
      <c r="AD53" s="75" t="s">
        <v>419</v>
      </c>
      <c r="AE53" s="75">
        <v>1800</v>
      </c>
      <c r="AF53" s="75" t="s">
        <v>419</v>
      </c>
      <c r="AG53" s="75">
        <v>1800</v>
      </c>
      <c r="AH53" s="75" t="s">
        <v>419</v>
      </c>
      <c r="AI53" s="75">
        <v>1800</v>
      </c>
      <c r="AJ53" s="75" t="s">
        <v>419</v>
      </c>
      <c r="AK53" s="75">
        <v>1800</v>
      </c>
      <c r="AL53" s="75"/>
      <c r="AM53" s="75"/>
      <c r="AN53" s="75"/>
      <c r="AO53" s="75"/>
      <c r="AP53" s="75">
        <v>1800</v>
      </c>
      <c r="AQ53" s="75"/>
      <c r="AR53" s="75"/>
      <c r="AS53" s="75" t="s">
        <v>258</v>
      </c>
      <c r="AT53" s="75"/>
      <c r="AU53" s="93"/>
    </row>
    <row r="54" spans="1:47" s="59" customFormat="1" ht="135" customHeight="1" outlineLevel="1">
      <c r="A54" s="75">
        <v>41</v>
      </c>
      <c r="B54" s="75" t="s">
        <v>425</v>
      </c>
      <c r="C54" s="75" t="s">
        <v>170</v>
      </c>
      <c r="D54" s="75" t="s">
        <v>410</v>
      </c>
      <c r="E54" s="75" t="s">
        <v>411</v>
      </c>
      <c r="F54" s="75" t="s">
        <v>226</v>
      </c>
      <c r="G54" s="75" t="s">
        <v>47</v>
      </c>
      <c r="H54" s="75" t="s">
        <v>48</v>
      </c>
      <c r="I54" s="80" t="s">
        <v>426</v>
      </c>
      <c r="J54" s="81" t="s">
        <v>174</v>
      </c>
      <c r="K54" s="75">
        <v>21600</v>
      </c>
      <c r="L54" s="75">
        <v>3000</v>
      </c>
      <c r="M54" s="75" t="s">
        <v>86</v>
      </c>
      <c r="N54" s="75" t="s">
        <v>427</v>
      </c>
      <c r="O54" s="75">
        <v>100</v>
      </c>
      <c r="P54" s="75" t="s">
        <v>428</v>
      </c>
      <c r="Q54" s="75">
        <v>550</v>
      </c>
      <c r="R54" s="75" t="s">
        <v>429</v>
      </c>
      <c r="S54" s="75">
        <v>950</v>
      </c>
      <c r="T54" s="75" t="s">
        <v>430</v>
      </c>
      <c r="U54" s="75">
        <v>1350</v>
      </c>
      <c r="V54" s="75" t="s">
        <v>431</v>
      </c>
      <c r="W54" s="75">
        <v>1650</v>
      </c>
      <c r="X54" s="75" t="s">
        <v>432</v>
      </c>
      <c r="Y54" s="75">
        <v>1950</v>
      </c>
      <c r="Z54" s="75" t="s">
        <v>433</v>
      </c>
      <c r="AA54" s="75">
        <v>2650</v>
      </c>
      <c r="AB54" s="75" t="s">
        <v>434</v>
      </c>
      <c r="AC54" s="75">
        <v>2950</v>
      </c>
      <c r="AD54" s="75" t="s">
        <v>435</v>
      </c>
      <c r="AE54" s="75">
        <v>3000</v>
      </c>
      <c r="AF54" s="75" t="s">
        <v>436</v>
      </c>
      <c r="AG54" s="75">
        <v>3000</v>
      </c>
      <c r="AH54" s="75" t="s">
        <v>436</v>
      </c>
      <c r="AI54" s="75">
        <v>3000</v>
      </c>
      <c r="AJ54" s="75" t="s">
        <v>436</v>
      </c>
      <c r="AK54" s="75">
        <v>3000</v>
      </c>
      <c r="AL54" s="75"/>
      <c r="AM54" s="75"/>
      <c r="AN54" s="75"/>
      <c r="AO54" s="75"/>
      <c r="AP54" s="75">
        <v>3000</v>
      </c>
      <c r="AQ54" s="75"/>
      <c r="AR54" s="75"/>
      <c r="AS54" s="75" t="s">
        <v>258</v>
      </c>
      <c r="AT54" s="84"/>
      <c r="AU54" s="93"/>
    </row>
    <row r="55" spans="1:47" s="59" customFormat="1" ht="87.95" customHeight="1">
      <c r="A55" s="117" t="s">
        <v>437</v>
      </c>
      <c r="B55" s="118"/>
      <c r="C55" s="118"/>
      <c r="D55" s="118"/>
      <c r="E55" s="118"/>
      <c r="F55" s="118"/>
      <c r="G55" s="118"/>
      <c r="H55" s="118"/>
      <c r="I55" s="117"/>
      <c r="J55" s="78"/>
      <c r="K55" s="79">
        <f t="shared" ref="K55:O55" si="35">SUM(K56:K59)</f>
        <v>66693.100000000006</v>
      </c>
      <c r="L55" s="79">
        <f t="shared" si="35"/>
        <v>37461</v>
      </c>
      <c r="M55" s="79"/>
      <c r="N55" s="79"/>
      <c r="O55" s="79">
        <f t="shared" si="35"/>
        <v>2957.3</v>
      </c>
      <c r="P55" s="79"/>
      <c r="Q55" s="79">
        <f t="shared" ref="Q55:U55" si="36">SUM(Q56:Q59)</f>
        <v>5059</v>
      </c>
      <c r="R55" s="79"/>
      <c r="S55" s="79">
        <f t="shared" si="36"/>
        <v>10465</v>
      </c>
      <c r="T55" s="79"/>
      <c r="U55" s="79">
        <f t="shared" si="36"/>
        <v>15843</v>
      </c>
      <c r="V55" s="79"/>
      <c r="W55" s="79">
        <f t="shared" ref="W55:AA55" si="37">SUM(W56:W59)</f>
        <v>21136</v>
      </c>
      <c r="X55" s="79"/>
      <c r="Y55" s="79">
        <f t="shared" si="37"/>
        <v>25078.400000000001</v>
      </c>
      <c r="Z55" s="79"/>
      <c r="AA55" s="79">
        <f t="shared" si="37"/>
        <v>28523</v>
      </c>
      <c r="AB55" s="79"/>
      <c r="AC55" s="79">
        <f t="shared" ref="AC55:AG55" si="38">SUM(AC56:AC59)</f>
        <v>31706</v>
      </c>
      <c r="AD55" s="79"/>
      <c r="AE55" s="79">
        <f t="shared" si="38"/>
        <v>35000</v>
      </c>
      <c r="AF55" s="79"/>
      <c r="AG55" s="79">
        <f t="shared" si="38"/>
        <v>36836</v>
      </c>
      <c r="AH55" s="79"/>
      <c r="AI55" s="79">
        <f>SUM(AI56:AI59)</f>
        <v>37057</v>
      </c>
      <c r="AJ55" s="79"/>
      <c r="AK55" s="79">
        <f t="shared" ref="AK55:AP55" si="39">SUM(AK56:AK59)</f>
        <v>37461</v>
      </c>
      <c r="AL55" s="79">
        <f t="shared" si="39"/>
        <v>0</v>
      </c>
      <c r="AM55" s="79">
        <f t="shared" si="39"/>
        <v>0</v>
      </c>
      <c r="AN55" s="79">
        <f t="shared" si="39"/>
        <v>0</v>
      </c>
      <c r="AO55" s="79">
        <f t="shared" si="39"/>
        <v>0</v>
      </c>
      <c r="AP55" s="79">
        <f t="shared" si="39"/>
        <v>34526</v>
      </c>
      <c r="AQ55" s="79"/>
      <c r="AR55" s="79">
        <f>SUM(AR56:AR59)</f>
        <v>2935</v>
      </c>
      <c r="AS55" s="79"/>
      <c r="AT55" s="90"/>
      <c r="AU55" s="93"/>
    </row>
    <row r="56" spans="1:47" s="59" customFormat="1" ht="116.1" customHeight="1" outlineLevel="1">
      <c r="A56" s="75">
        <v>42</v>
      </c>
      <c r="B56" s="75" t="s">
        <v>438</v>
      </c>
      <c r="C56" s="75" t="s">
        <v>439</v>
      </c>
      <c r="D56" s="75" t="s">
        <v>440</v>
      </c>
      <c r="E56" s="75" t="s">
        <v>441</v>
      </c>
      <c r="F56" s="75" t="s">
        <v>442</v>
      </c>
      <c r="G56" s="75" t="s">
        <v>47</v>
      </c>
      <c r="H56" s="75" t="s">
        <v>48</v>
      </c>
      <c r="I56" s="80" t="s">
        <v>443</v>
      </c>
      <c r="J56" s="81" t="s">
        <v>99</v>
      </c>
      <c r="K56" s="75">
        <v>10000</v>
      </c>
      <c r="L56" s="75">
        <v>7000</v>
      </c>
      <c r="M56" s="75" t="s">
        <v>86</v>
      </c>
      <c r="N56" s="75" t="s">
        <v>444</v>
      </c>
      <c r="O56" s="75">
        <v>1000</v>
      </c>
      <c r="P56" s="75" t="s">
        <v>445</v>
      </c>
      <c r="Q56" s="75">
        <v>2000</v>
      </c>
      <c r="R56" s="75" t="s">
        <v>305</v>
      </c>
      <c r="S56" s="75">
        <v>3000</v>
      </c>
      <c r="T56" s="75" t="s">
        <v>446</v>
      </c>
      <c r="U56" s="75">
        <v>4000</v>
      </c>
      <c r="V56" s="75" t="s">
        <v>447</v>
      </c>
      <c r="W56" s="75">
        <v>6000</v>
      </c>
      <c r="X56" s="75" t="s">
        <v>86</v>
      </c>
      <c r="Y56" s="75">
        <v>7000</v>
      </c>
      <c r="Z56" s="75" t="s">
        <v>86</v>
      </c>
      <c r="AA56" s="75">
        <v>7000</v>
      </c>
      <c r="AB56" s="75" t="s">
        <v>86</v>
      </c>
      <c r="AC56" s="75">
        <v>7000</v>
      </c>
      <c r="AD56" s="75" t="s">
        <v>86</v>
      </c>
      <c r="AE56" s="75">
        <v>7000</v>
      </c>
      <c r="AF56" s="75" t="s">
        <v>86</v>
      </c>
      <c r="AG56" s="75">
        <v>7000</v>
      </c>
      <c r="AH56" s="75" t="s">
        <v>86</v>
      </c>
      <c r="AI56" s="75">
        <v>7000</v>
      </c>
      <c r="AJ56" s="75" t="s">
        <v>86</v>
      </c>
      <c r="AK56" s="75">
        <v>7000</v>
      </c>
      <c r="AL56" s="75"/>
      <c r="AM56" s="75"/>
      <c r="AN56" s="75"/>
      <c r="AO56" s="75"/>
      <c r="AP56" s="75">
        <v>7000</v>
      </c>
      <c r="AQ56" s="75"/>
      <c r="AR56" s="75"/>
      <c r="AS56" s="75" t="s">
        <v>258</v>
      </c>
      <c r="AT56" s="84"/>
      <c r="AU56" s="93"/>
    </row>
    <row r="57" spans="1:47" s="59" customFormat="1" ht="116.1" customHeight="1" outlineLevel="1">
      <c r="A57" s="75">
        <v>43</v>
      </c>
      <c r="B57" s="75" t="s">
        <v>448</v>
      </c>
      <c r="C57" s="75" t="s">
        <v>170</v>
      </c>
      <c r="D57" s="75" t="s">
        <v>440</v>
      </c>
      <c r="E57" s="75" t="s">
        <v>441</v>
      </c>
      <c r="F57" s="75" t="s">
        <v>145</v>
      </c>
      <c r="G57" s="75" t="s">
        <v>47</v>
      </c>
      <c r="H57" s="75" t="s">
        <v>48</v>
      </c>
      <c r="I57" s="80" t="s">
        <v>449</v>
      </c>
      <c r="J57" s="81" t="s">
        <v>99</v>
      </c>
      <c r="K57" s="75">
        <v>44058.1</v>
      </c>
      <c r="L57" s="75">
        <v>27526</v>
      </c>
      <c r="M57" s="75" t="s">
        <v>86</v>
      </c>
      <c r="N57" s="75" t="s">
        <v>450</v>
      </c>
      <c r="O57" s="75">
        <v>1700</v>
      </c>
      <c r="P57" s="75" t="s">
        <v>451</v>
      </c>
      <c r="Q57" s="75">
        <v>2700</v>
      </c>
      <c r="R57" s="75" t="s">
        <v>452</v>
      </c>
      <c r="S57" s="75">
        <v>6850</v>
      </c>
      <c r="T57" s="75" t="s">
        <v>453</v>
      </c>
      <c r="U57" s="75">
        <v>11000</v>
      </c>
      <c r="V57" s="75" t="s">
        <v>454</v>
      </c>
      <c r="W57" s="75">
        <v>14000</v>
      </c>
      <c r="X57" s="75" t="s">
        <v>455</v>
      </c>
      <c r="Y57" s="75">
        <v>16800</v>
      </c>
      <c r="Z57" s="75" t="s">
        <v>456</v>
      </c>
      <c r="AA57" s="75">
        <v>19800</v>
      </c>
      <c r="AB57" s="75" t="s">
        <v>457</v>
      </c>
      <c r="AC57" s="75">
        <v>22800</v>
      </c>
      <c r="AD57" s="75" t="s">
        <v>457</v>
      </c>
      <c r="AE57" s="75">
        <v>25800</v>
      </c>
      <c r="AF57" s="75" t="s">
        <v>458</v>
      </c>
      <c r="AG57" s="75">
        <v>27526</v>
      </c>
      <c r="AH57" s="75" t="s">
        <v>86</v>
      </c>
      <c r="AI57" s="75">
        <v>27526</v>
      </c>
      <c r="AJ57" s="75" t="s">
        <v>86</v>
      </c>
      <c r="AK57" s="75">
        <v>27526</v>
      </c>
      <c r="AL57" s="75"/>
      <c r="AM57" s="75"/>
      <c r="AN57" s="75"/>
      <c r="AO57" s="75"/>
      <c r="AP57" s="75">
        <v>27526</v>
      </c>
      <c r="AQ57" s="75"/>
      <c r="AR57" s="75"/>
      <c r="AS57" s="75" t="s">
        <v>258</v>
      </c>
      <c r="AT57" s="84"/>
      <c r="AU57" s="93"/>
    </row>
    <row r="58" spans="1:47" s="59" customFormat="1" ht="116.1" customHeight="1" outlineLevel="1">
      <c r="A58" s="75">
        <v>44</v>
      </c>
      <c r="B58" s="75" t="s">
        <v>459</v>
      </c>
      <c r="C58" s="75" t="s">
        <v>460</v>
      </c>
      <c r="D58" s="75" t="s">
        <v>440</v>
      </c>
      <c r="E58" s="75" t="s">
        <v>441</v>
      </c>
      <c r="F58" s="75" t="s">
        <v>145</v>
      </c>
      <c r="G58" s="75" t="s">
        <v>47</v>
      </c>
      <c r="H58" s="75" t="s">
        <v>193</v>
      </c>
      <c r="I58" s="80" t="s">
        <v>461</v>
      </c>
      <c r="J58" s="81" t="s">
        <v>85</v>
      </c>
      <c r="K58" s="75">
        <v>11111</v>
      </c>
      <c r="L58" s="75">
        <v>2211</v>
      </c>
      <c r="M58" s="75" t="s">
        <v>86</v>
      </c>
      <c r="N58" s="75" t="s">
        <v>462</v>
      </c>
      <c r="O58" s="75">
        <v>221.1</v>
      </c>
      <c r="P58" s="75" t="s">
        <v>463</v>
      </c>
      <c r="Q58" s="75">
        <v>287</v>
      </c>
      <c r="R58" s="75" t="s">
        <v>464</v>
      </c>
      <c r="S58" s="75">
        <v>398</v>
      </c>
      <c r="T58" s="75" t="s">
        <v>465</v>
      </c>
      <c r="U58" s="75">
        <v>553</v>
      </c>
      <c r="V58" s="75" t="s">
        <v>466</v>
      </c>
      <c r="W58" s="75">
        <v>774</v>
      </c>
      <c r="X58" s="75" t="s">
        <v>467</v>
      </c>
      <c r="Y58" s="75">
        <v>844.4</v>
      </c>
      <c r="Z58" s="75" t="s">
        <v>468</v>
      </c>
      <c r="AA58" s="75">
        <v>1216</v>
      </c>
      <c r="AB58" s="75" t="s">
        <v>469</v>
      </c>
      <c r="AC58" s="75">
        <v>1327</v>
      </c>
      <c r="AD58" s="75" t="s">
        <v>470</v>
      </c>
      <c r="AE58" s="75">
        <v>1548</v>
      </c>
      <c r="AF58" s="75" t="s">
        <v>471</v>
      </c>
      <c r="AG58" s="75">
        <v>1658</v>
      </c>
      <c r="AH58" s="75" t="s">
        <v>472</v>
      </c>
      <c r="AI58" s="75">
        <v>1879</v>
      </c>
      <c r="AJ58" s="75" t="s">
        <v>86</v>
      </c>
      <c r="AK58" s="75">
        <v>2211</v>
      </c>
      <c r="AL58" s="75"/>
      <c r="AM58" s="75"/>
      <c r="AN58" s="75"/>
      <c r="AO58" s="75"/>
      <c r="AP58" s="75"/>
      <c r="AQ58" s="75"/>
      <c r="AR58" s="75">
        <v>2211</v>
      </c>
      <c r="AS58" s="75"/>
      <c r="AT58" s="75"/>
      <c r="AU58" s="93"/>
    </row>
    <row r="59" spans="1:47" s="59" customFormat="1" ht="116.1" customHeight="1" outlineLevel="1">
      <c r="A59" s="75">
        <v>45</v>
      </c>
      <c r="B59" s="75" t="s">
        <v>473</v>
      </c>
      <c r="C59" s="75" t="s">
        <v>460</v>
      </c>
      <c r="D59" s="75" t="s">
        <v>440</v>
      </c>
      <c r="E59" s="75" t="s">
        <v>441</v>
      </c>
      <c r="F59" s="75" t="s">
        <v>157</v>
      </c>
      <c r="G59" s="75" t="s">
        <v>47</v>
      </c>
      <c r="H59" s="75" t="s">
        <v>193</v>
      </c>
      <c r="I59" s="80" t="s">
        <v>474</v>
      </c>
      <c r="J59" s="81" t="s">
        <v>99</v>
      </c>
      <c r="K59" s="75">
        <v>1524</v>
      </c>
      <c r="L59" s="75">
        <v>724</v>
      </c>
      <c r="M59" s="75" t="s">
        <v>86</v>
      </c>
      <c r="N59" s="75" t="s">
        <v>475</v>
      </c>
      <c r="O59" s="75">
        <v>36.200000000000003</v>
      </c>
      <c r="P59" s="75" t="s">
        <v>462</v>
      </c>
      <c r="Q59" s="75">
        <v>72</v>
      </c>
      <c r="R59" s="75" t="s">
        <v>476</v>
      </c>
      <c r="S59" s="75">
        <v>217</v>
      </c>
      <c r="T59" s="75" t="s">
        <v>467</v>
      </c>
      <c r="U59" s="75">
        <v>290</v>
      </c>
      <c r="V59" s="75" t="s">
        <v>477</v>
      </c>
      <c r="W59" s="75">
        <v>362</v>
      </c>
      <c r="X59" s="75" t="s">
        <v>469</v>
      </c>
      <c r="Y59" s="75">
        <v>434</v>
      </c>
      <c r="Z59" s="75" t="s">
        <v>470</v>
      </c>
      <c r="AA59" s="75">
        <v>507</v>
      </c>
      <c r="AB59" s="75" t="s">
        <v>209</v>
      </c>
      <c r="AC59" s="75">
        <v>579</v>
      </c>
      <c r="AD59" s="75" t="s">
        <v>478</v>
      </c>
      <c r="AE59" s="75">
        <v>652</v>
      </c>
      <c r="AF59" s="75" t="s">
        <v>478</v>
      </c>
      <c r="AG59" s="75">
        <v>652</v>
      </c>
      <c r="AH59" s="75" t="s">
        <v>478</v>
      </c>
      <c r="AI59" s="75">
        <v>652</v>
      </c>
      <c r="AJ59" s="75" t="s">
        <v>86</v>
      </c>
      <c r="AK59" s="75">
        <v>724</v>
      </c>
      <c r="AL59" s="75"/>
      <c r="AM59" s="75"/>
      <c r="AN59" s="75"/>
      <c r="AO59" s="75"/>
      <c r="AP59" s="75"/>
      <c r="AQ59" s="75"/>
      <c r="AR59" s="75">
        <v>724</v>
      </c>
      <c r="AS59" s="75"/>
      <c r="AT59" s="84"/>
      <c r="AU59" s="93"/>
    </row>
    <row r="60" spans="1:47" s="59" customFormat="1" ht="87.95" customHeight="1">
      <c r="A60" s="117" t="s">
        <v>479</v>
      </c>
      <c r="B60" s="118"/>
      <c r="C60" s="118"/>
      <c r="D60" s="118"/>
      <c r="E60" s="118"/>
      <c r="F60" s="118"/>
      <c r="G60" s="118"/>
      <c r="H60" s="118"/>
      <c r="I60" s="117"/>
      <c r="J60" s="78"/>
      <c r="K60" s="79">
        <f t="shared" ref="K60:O60" si="40">SUM(K61:K83)</f>
        <v>479920</v>
      </c>
      <c r="L60" s="79">
        <f t="shared" si="40"/>
        <v>168524</v>
      </c>
      <c r="M60" s="79"/>
      <c r="N60" s="79"/>
      <c r="O60" s="79">
        <f t="shared" si="40"/>
        <v>18684.400000000001</v>
      </c>
      <c r="P60" s="79"/>
      <c r="Q60" s="79">
        <f t="shared" ref="Q60:U60" si="41">SUM(Q61:Q83)</f>
        <v>28167</v>
      </c>
      <c r="R60" s="79"/>
      <c r="S60" s="79">
        <f t="shared" si="41"/>
        <v>43663</v>
      </c>
      <c r="T60" s="79"/>
      <c r="U60" s="79">
        <f t="shared" si="41"/>
        <v>60352</v>
      </c>
      <c r="V60" s="79"/>
      <c r="W60" s="79">
        <f t="shared" ref="W60:AA60" si="42">SUM(W61:W83)</f>
        <v>75271</v>
      </c>
      <c r="X60" s="79"/>
      <c r="Y60" s="79">
        <f t="shared" si="42"/>
        <v>88106</v>
      </c>
      <c r="Z60" s="79"/>
      <c r="AA60" s="79">
        <f t="shared" si="42"/>
        <v>103838</v>
      </c>
      <c r="AB60" s="79"/>
      <c r="AC60" s="79">
        <f t="shared" ref="AC60:AG60" si="43">SUM(AC61:AC83)</f>
        <v>114456</v>
      </c>
      <c r="AD60" s="79"/>
      <c r="AE60" s="79">
        <f t="shared" si="43"/>
        <v>127173</v>
      </c>
      <c r="AF60" s="79"/>
      <c r="AG60" s="79">
        <f t="shared" si="43"/>
        <v>139341</v>
      </c>
      <c r="AH60" s="79"/>
      <c r="AI60" s="79">
        <f>SUM(AI61:AI83)</f>
        <v>152408</v>
      </c>
      <c r="AJ60" s="79"/>
      <c r="AK60" s="79">
        <f t="shared" ref="AK60:AR60" si="44">SUM(AK61:AK83)</f>
        <v>168524</v>
      </c>
      <c r="AL60" s="79">
        <f t="shared" si="44"/>
        <v>0</v>
      </c>
      <c r="AM60" s="79">
        <f t="shared" si="44"/>
        <v>0</v>
      </c>
      <c r="AN60" s="79">
        <f t="shared" si="44"/>
        <v>0</v>
      </c>
      <c r="AO60" s="79">
        <f t="shared" si="44"/>
        <v>0</v>
      </c>
      <c r="AP60" s="79">
        <f t="shared" si="44"/>
        <v>30524</v>
      </c>
      <c r="AQ60" s="79">
        <f t="shared" si="44"/>
        <v>53000</v>
      </c>
      <c r="AR60" s="79">
        <f t="shared" si="44"/>
        <v>85000</v>
      </c>
      <c r="AS60" s="79"/>
      <c r="AT60" s="90"/>
      <c r="AU60" s="93"/>
    </row>
    <row r="61" spans="1:47" s="59" customFormat="1" ht="150.94999999999999" customHeight="1" outlineLevel="1">
      <c r="A61" s="75">
        <v>46</v>
      </c>
      <c r="B61" s="75" t="s">
        <v>480</v>
      </c>
      <c r="C61" s="75" t="s">
        <v>481</v>
      </c>
      <c r="D61" s="75" t="s">
        <v>482</v>
      </c>
      <c r="E61" s="75" t="s">
        <v>483</v>
      </c>
      <c r="F61" s="75" t="s">
        <v>484</v>
      </c>
      <c r="G61" s="75" t="s">
        <v>47</v>
      </c>
      <c r="H61" s="75" t="s">
        <v>48</v>
      </c>
      <c r="I61" s="80" t="s">
        <v>485</v>
      </c>
      <c r="J61" s="81" t="s">
        <v>99</v>
      </c>
      <c r="K61" s="84">
        <v>2432</v>
      </c>
      <c r="L61" s="75">
        <v>1600</v>
      </c>
      <c r="M61" s="75" t="s">
        <v>486</v>
      </c>
      <c r="N61" s="75" t="s">
        <v>487</v>
      </c>
      <c r="O61" s="75">
        <v>1300</v>
      </c>
      <c r="P61" s="75" t="s">
        <v>488</v>
      </c>
      <c r="Q61" s="75">
        <v>1400</v>
      </c>
      <c r="R61" s="75" t="s">
        <v>489</v>
      </c>
      <c r="S61" s="75">
        <v>1500</v>
      </c>
      <c r="T61" s="75" t="s">
        <v>86</v>
      </c>
      <c r="U61" s="75">
        <v>1600</v>
      </c>
      <c r="V61" s="75" t="s">
        <v>86</v>
      </c>
      <c r="W61" s="75">
        <v>1600</v>
      </c>
      <c r="X61" s="75" t="s">
        <v>86</v>
      </c>
      <c r="Y61" s="75">
        <v>1600</v>
      </c>
      <c r="Z61" s="75" t="s">
        <v>86</v>
      </c>
      <c r="AA61" s="75">
        <v>1600</v>
      </c>
      <c r="AB61" s="75" t="s">
        <v>86</v>
      </c>
      <c r="AC61" s="75">
        <v>1600</v>
      </c>
      <c r="AD61" s="75" t="s">
        <v>86</v>
      </c>
      <c r="AE61" s="75">
        <v>1600</v>
      </c>
      <c r="AF61" s="75" t="s">
        <v>86</v>
      </c>
      <c r="AG61" s="75">
        <v>1600</v>
      </c>
      <c r="AH61" s="75" t="s">
        <v>86</v>
      </c>
      <c r="AI61" s="75">
        <v>1600</v>
      </c>
      <c r="AJ61" s="75" t="s">
        <v>86</v>
      </c>
      <c r="AK61" s="75">
        <v>1600</v>
      </c>
      <c r="AL61" s="75"/>
      <c r="AM61" s="75"/>
      <c r="AN61" s="75"/>
      <c r="AO61" s="75"/>
      <c r="AP61" s="75">
        <v>1600</v>
      </c>
      <c r="AQ61" s="75"/>
      <c r="AR61" s="75"/>
      <c r="AS61" s="75" t="s">
        <v>88</v>
      </c>
      <c r="AT61" s="84"/>
      <c r="AU61" s="93"/>
    </row>
    <row r="62" spans="1:47" s="59" customFormat="1" ht="125.1" customHeight="1" outlineLevel="1">
      <c r="A62" s="75">
        <v>47</v>
      </c>
      <c r="B62" s="84" t="s">
        <v>490</v>
      </c>
      <c r="C62" s="75" t="s">
        <v>491</v>
      </c>
      <c r="D62" s="75" t="s">
        <v>482</v>
      </c>
      <c r="E62" s="75" t="s">
        <v>483</v>
      </c>
      <c r="F62" s="75" t="s">
        <v>492</v>
      </c>
      <c r="G62" s="75" t="s">
        <v>47</v>
      </c>
      <c r="H62" s="75" t="s">
        <v>193</v>
      </c>
      <c r="I62" s="80" t="s">
        <v>493</v>
      </c>
      <c r="J62" s="81" t="s">
        <v>208</v>
      </c>
      <c r="K62" s="84">
        <v>202071</v>
      </c>
      <c r="L62" s="75">
        <v>80000</v>
      </c>
      <c r="M62" s="75" t="s">
        <v>494</v>
      </c>
      <c r="N62" s="75" t="s">
        <v>495</v>
      </c>
      <c r="O62" s="75">
        <v>10000</v>
      </c>
      <c r="P62" s="75" t="s">
        <v>496</v>
      </c>
      <c r="Q62" s="75">
        <v>12000</v>
      </c>
      <c r="R62" s="75" t="s">
        <v>497</v>
      </c>
      <c r="S62" s="75">
        <v>20000</v>
      </c>
      <c r="T62" s="75" t="s">
        <v>498</v>
      </c>
      <c r="U62" s="75">
        <v>28000</v>
      </c>
      <c r="V62" s="75" t="s">
        <v>499</v>
      </c>
      <c r="W62" s="75">
        <v>35000</v>
      </c>
      <c r="X62" s="75" t="s">
        <v>500</v>
      </c>
      <c r="Y62" s="75">
        <v>40000</v>
      </c>
      <c r="Z62" s="75" t="s">
        <v>501</v>
      </c>
      <c r="AA62" s="75">
        <v>48000</v>
      </c>
      <c r="AB62" s="75" t="s">
        <v>502</v>
      </c>
      <c r="AC62" s="75">
        <v>52000</v>
      </c>
      <c r="AD62" s="75" t="s">
        <v>503</v>
      </c>
      <c r="AE62" s="75">
        <v>58000</v>
      </c>
      <c r="AF62" s="75" t="s">
        <v>504</v>
      </c>
      <c r="AG62" s="75">
        <v>63000</v>
      </c>
      <c r="AH62" s="75" t="s">
        <v>505</v>
      </c>
      <c r="AI62" s="75">
        <v>70000</v>
      </c>
      <c r="AJ62" s="75" t="s">
        <v>506</v>
      </c>
      <c r="AK62" s="75">
        <v>80000</v>
      </c>
      <c r="AL62" s="75"/>
      <c r="AM62" s="75"/>
      <c r="AN62" s="75"/>
      <c r="AO62" s="75"/>
      <c r="AP62" s="75"/>
      <c r="AQ62" s="75"/>
      <c r="AR62" s="75">
        <v>80000</v>
      </c>
      <c r="AS62" s="75"/>
      <c r="AT62" s="75"/>
      <c r="AU62" s="93"/>
    </row>
    <row r="63" spans="1:47" s="59" customFormat="1" ht="146.1" customHeight="1" outlineLevel="1">
      <c r="A63" s="75">
        <v>48</v>
      </c>
      <c r="B63" s="75" t="s">
        <v>507</v>
      </c>
      <c r="C63" s="75" t="s">
        <v>508</v>
      </c>
      <c r="D63" s="75" t="s">
        <v>482</v>
      </c>
      <c r="E63" s="75" t="s">
        <v>483</v>
      </c>
      <c r="F63" s="75" t="s">
        <v>145</v>
      </c>
      <c r="G63" s="75" t="s">
        <v>47</v>
      </c>
      <c r="H63" s="75" t="s">
        <v>48</v>
      </c>
      <c r="I63" s="80" t="s">
        <v>509</v>
      </c>
      <c r="J63" s="81" t="s">
        <v>99</v>
      </c>
      <c r="K63" s="84">
        <v>1515</v>
      </c>
      <c r="L63" s="75">
        <v>1200</v>
      </c>
      <c r="M63" s="75" t="s">
        <v>379</v>
      </c>
      <c r="N63" s="75" t="s">
        <v>510</v>
      </c>
      <c r="O63" s="75">
        <v>200</v>
      </c>
      <c r="P63" s="75" t="s">
        <v>511</v>
      </c>
      <c r="Q63" s="75">
        <v>400</v>
      </c>
      <c r="R63" s="75" t="s">
        <v>512</v>
      </c>
      <c r="S63" s="75">
        <v>600</v>
      </c>
      <c r="T63" s="75" t="s">
        <v>513</v>
      </c>
      <c r="U63" s="75">
        <v>800</v>
      </c>
      <c r="V63" s="75" t="s">
        <v>514</v>
      </c>
      <c r="W63" s="75">
        <v>1000</v>
      </c>
      <c r="X63" s="75" t="s">
        <v>506</v>
      </c>
      <c r="Y63" s="75">
        <v>1100</v>
      </c>
      <c r="Z63" s="75" t="s">
        <v>86</v>
      </c>
      <c r="AA63" s="75">
        <v>1200</v>
      </c>
      <c r="AB63" s="75" t="s">
        <v>86</v>
      </c>
      <c r="AC63" s="75">
        <v>1200</v>
      </c>
      <c r="AD63" s="75" t="s">
        <v>86</v>
      </c>
      <c r="AE63" s="75">
        <v>1200</v>
      </c>
      <c r="AF63" s="75" t="s">
        <v>86</v>
      </c>
      <c r="AG63" s="75">
        <v>1200</v>
      </c>
      <c r="AH63" s="75" t="s">
        <v>86</v>
      </c>
      <c r="AI63" s="75">
        <v>1200</v>
      </c>
      <c r="AJ63" s="75" t="s">
        <v>86</v>
      </c>
      <c r="AK63" s="75">
        <v>1200</v>
      </c>
      <c r="AL63" s="75"/>
      <c r="AM63" s="75"/>
      <c r="AN63" s="75"/>
      <c r="AO63" s="75"/>
      <c r="AP63" s="75">
        <v>1200</v>
      </c>
      <c r="AQ63" s="75"/>
      <c r="AR63" s="75"/>
      <c r="AS63" s="75" t="s">
        <v>515</v>
      </c>
      <c r="AT63" s="84"/>
      <c r="AU63" s="93"/>
    </row>
    <row r="64" spans="1:47" s="59" customFormat="1" ht="146.1" customHeight="1" outlineLevel="1">
      <c r="A64" s="75">
        <v>49</v>
      </c>
      <c r="B64" s="75" t="s">
        <v>516</v>
      </c>
      <c r="C64" s="75" t="s">
        <v>508</v>
      </c>
      <c r="D64" s="75" t="s">
        <v>482</v>
      </c>
      <c r="E64" s="75" t="s">
        <v>483</v>
      </c>
      <c r="F64" s="75" t="s">
        <v>517</v>
      </c>
      <c r="G64" s="75" t="s">
        <v>47</v>
      </c>
      <c r="H64" s="75" t="s">
        <v>48</v>
      </c>
      <c r="I64" s="80" t="s">
        <v>509</v>
      </c>
      <c r="J64" s="81" t="s">
        <v>99</v>
      </c>
      <c r="K64" s="84">
        <v>1555</v>
      </c>
      <c r="L64" s="75">
        <v>500</v>
      </c>
      <c r="M64" s="75" t="s">
        <v>379</v>
      </c>
      <c r="N64" s="75" t="s">
        <v>513</v>
      </c>
      <c r="O64" s="75">
        <v>150</v>
      </c>
      <c r="P64" s="75" t="s">
        <v>514</v>
      </c>
      <c r="Q64" s="75">
        <v>300</v>
      </c>
      <c r="R64" s="75" t="s">
        <v>506</v>
      </c>
      <c r="S64" s="75">
        <v>450</v>
      </c>
      <c r="T64" s="75" t="s">
        <v>86</v>
      </c>
      <c r="U64" s="75">
        <v>500</v>
      </c>
      <c r="V64" s="75" t="s">
        <v>86</v>
      </c>
      <c r="W64" s="75">
        <v>500</v>
      </c>
      <c r="X64" s="75" t="s">
        <v>86</v>
      </c>
      <c r="Y64" s="75">
        <v>500</v>
      </c>
      <c r="Z64" s="75" t="s">
        <v>86</v>
      </c>
      <c r="AA64" s="75">
        <v>500</v>
      </c>
      <c r="AB64" s="75" t="s">
        <v>86</v>
      </c>
      <c r="AC64" s="75">
        <v>500</v>
      </c>
      <c r="AD64" s="75" t="s">
        <v>86</v>
      </c>
      <c r="AE64" s="75">
        <v>500</v>
      </c>
      <c r="AF64" s="75" t="s">
        <v>86</v>
      </c>
      <c r="AG64" s="75">
        <v>500</v>
      </c>
      <c r="AH64" s="75" t="s">
        <v>86</v>
      </c>
      <c r="AI64" s="75">
        <v>500</v>
      </c>
      <c r="AJ64" s="75" t="s">
        <v>86</v>
      </c>
      <c r="AK64" s="75">
        <v>500</v>
      </c>
      <c r="AL64" s="75"/>
      <c r="AM64" s="75"/>
      <c r="AN64" s="75"/>
      <c r="AO64" s="75"/>
      <c r="AP64" s="75">
        <v>500</v>
      </c>
      <c r="AQ64" s="75"/>
      <c r="AR64" s="75"/>
      <c r="AS64" s="75" t="s">
        <v>515</v>
      </c>
      <c r="AT64" s="84"/>
      <c r="AU64" s="93"/>
    </row>
    <row r="65" spans="1:47" s="59" customFormat="1" ht="146.1" customHeight="1" outlineLevel="1">
      <c r="A65" s="75">
        <v>50</v>
      </c>
      <c r="B65" s="75" t="s">
        <v>518</v>
      </c>
      <c r="C65" s="75" t="s">
        <v>508</v>
      </c>
      <c r="D65" s="75" t="s">
        <v>482</v>
      </c>
      <c r="E65" s="75" t="s">
        <v>483</v>
      </c>
      <c r="F65" s="75" t="s">
        <v>517</v>
      </c>
      <c r="G65" s="75" t="s">
        <v>47</v>
      </c>
      <c r="H65" s="75" t="s">
        <v>48</v>
      </c>
      <c r="I65" s="80" t="s">
        <v>509</v>
      </c>
      <c r="J65" s="81" t="s">
        <v>99</v>
      </c>
      <c r="K65" s="84">
        <v>1387</v>
      </c>
      <c r="L65" s="75">
        <v>1000</v>
      </c>
      <c r="M65" s="75" t="s">
        <v>379</v>
      </c>
      <c r="N65" s="75" t="s">
        <v>510</v>
      </c>
      <c r="O65" s="75">
        <v>150</v>
      </c>
      <c r="P65" s="75" t="s">
        <v>511</v>
      </c>
      <c r="Q65" s="75">
        <v>300</v>
      </c>
      <c r="R65" s="75" t="s">
        <v>512</v>
      </c>
      <c r="S65" s="75">
        <v>450</v>
      </c>
      <c r="T65" s="75" t="s">
        <v>513</v>
      </c>
      <c r="U65" s="75">
        <v>600</v>
      </c>
      <c r="V65" s="75" t="s">
        <v>514</v>
      </c>
      <c r="W65" s="75">
        <v>750</v>
      </c>
      <c r="X65" s="75" t="s">
        <v>506</v>
      </c>
      <c r="Y65" s="75">
        <v>900</v>
      </c>
      <c r="Z65" s="75" t="s">
        <v>86</v>
      </c>
      <c r="AA65" s="75">
        <v>1000</v>
      </c>
      <c r="AB65" s="75" t="s">
        <v>86</v>
      </c>
      <c r="AC65" s="75">
        <v>1000</v>
      </c>
      <c r="AD65" s="75" t="s">
        <v>86</v>
      </c>
      <c r="AE65" s="75">
        <v>1000</v>
      </c>
      <c r="AF65" s="75" t="s">
        <v>86</v>
      </c>
      <c r="AG65" s="75">
        <v>1000</v>
      </c>
      <c r="AH65" s="75" t="s">
        <v>86</v>
      </c>
      <c r="AI65" s="75">
        <v>1000</v>
      </c>
      <c r="AJ65" s="75" t="s">
        <v>86</v>
      </c>
      <c r="AK65" s="75">
        <v>1000</v>
      </c>
      <c r="AL65" s="75"/>
      <c r="AM65" s="75"/>
      <c r="AN65" s="75"/>
      <c r="AO65" s="75"/>
      <c r="AP65" s="75">
        <v>1000</v>
      </c>
      <c r="AQ65" s="75"/>
      <c r="AR65" s="75"/>
      <c r="AS65" s="75" t="s">
        <v>515</v>
      </c>
      <c r="AT65" s="84"/>
      <c r="AU65" s="93"/>
    </row>
    <row r="66" spans="1:47" s="59" customFormat="1" ht="146.1" customHeight="1" outlineLevel="1">
      <c r="A66" s="75">
        <v>51</v>
      </c>
      <c r="B66" s="75" t="s">
        <v>519</v>
      </c>
      <c r="C66" s="75" t="s">
        <v>508</v>
      </c>
      <c r="D66" s="75" t="s">
        <v>482</v>
      </c>
      <c r="E66" s="75" t="s">
        <v>483</v>
      </c>
      <c r="F66" s="75" t="s">
        <v>517</v>
      </c>
      <c r="G66" s="75" t="s">
        <v>47</v>
      </c>
      <c r="H66" s="75" t="s">
        <v>48</v>
      </c>
      <c r="I66" s="80" t="s">
        <v>509</v>
      </c>
      <c r="J66" s="81" t="s">
        <v>99</v>
      </c>
      <c r="K66" s="84">
        <v>1581</v>
      </c>
      <c r="L66" s="75">
        <v>1200</v>
      </c>
      <c r="M66" s="75" t="s">
        <v>379</v>
      </c>
      <c r="N66" s="75" t="s">
        <v>520</v>
      </c>
      <c r="O66" s="75">
        <v>150</v>
      </c>
      <c r="P66" s="75" t="s">
        <v>510</v>
      </c>
      <c r="Q66" s="75">
        <v>300</v>
      </c>
      <c r="R66" s="75" t="s">
        <v>511</v>
      </c>
      <c r="S66" s="75">
        <v>450</v>
      </c>
      <c r="T66" s="75" t="s">
        <v>512</v>
      </c>
      <c r="U66" s="75">
        <v>600</v>
      </c>
      <c r="V66" s="75" t="s">
        <v>513</v>
      </c>
      <c r="W66" s="75">
        <v>750</v>
      </c>
      <c r="X66" s="75" t="s">
        <v>514</v>
      </c>
      <c r="Y66" s="75">
        <v>900</v>
      </c>
      <c r="Z66" s="75" t="s">
        <v>506</v>
      </c>
      <c r="AA66" s="75">
        <v>1050</v>
      </c>
      <c r="AB66" s="75" t="s">
        <v>86</v>
      </c>
      <c r="AC66" s="75">
        <v>1200</v>
      </c>
      <c r="AD66" s="75" t="s">
        <v>86</v>
      </c>
      <c r="AE66" s="75">
        <v>1200</v>
      </c>
      <c r="AF66" s="75" t="s">
        <v>86</v>
      </c>
      <c r="AG66" s="75">
        <v>1200</v>
      </c>
      <c r="AH66" s="75" t="s">
        <v>86</v>
      </c>
      <c r="AI66" s="75">
        <v>1200</v>
      </c>
      <c r="AJ66" s="75" t="s">
        <v>86</v>
      </c>
      <c r="AK66" s="75">
        <v>1200</v>
      </c>
      <c r="AL66" s="75"/>
      <c r="AM66" s="75"/>
      <c r="AN66" s="75"/>
      <c r="AO66" s="75"/>
      <c r="AP66" s="75">
        <v>1200</v>
      </c>
      <c r="AQ66" s="75"/>
      <c r="AR66" s="75"/>
      <c r="AS66" s="75" t="s">
        <v>515</v>
      </c>
      <c r="AT66" s="84"/>
      <c r="AU66" s="93"/>
    </row>
    <row r="67" spans="1:47" s="59" customFormat="1" ht="146.1" customHeight="1" outlineLevel="1">
      <c r="A67" s="75">
        <v>52</v>
      </c>
      <c r="B67" s="75" t="s">
        <v>521</v>
      </c>
      <c r="C67" s="75" t="s">
        <v>508</v>
      </c>
      <c r="D67" s="75" t="s">
        <v>482</v>
      </c>
      <c r="E67" s="75" t="s">
        <v>483</v>
      </c>
      <c r="F67" s="75" t="s">
        <v>517</v>
      </c>
      <c r="G67" s="75" t="s">
        <v>47</v>
      </c>
      <c r="H67" s="75" t="s">
        <v>48</v>
      </c>
      <c r="I67" s="80" t="s">
        <v>509</v>
      </c>
      <c r="J67" s="81" t="s">
        <v>99</v>
      </c>
      <c r="K67" s="84">
        <v>1506</v>
      </c>
      <c r="L67" s="75">
        <v>1200</v>
      </c>
      <c r="M67" s="75" t="s">
        <v>379</v>
      </c>
      <c r="N67" s="75" t="s">
        <v>520</v>
      </c>
      <c r="O67" s="75">
        <v>150</v>
      </c>
      <c r="P67" s="75" t="s">
        <v>510</v>
      </c>
      <c r="Q67" s="75">
        <v>300</v>
      </c>
      <c r="R67" s="75" t="s">
        <v>511</v>
      </c>
      <c r="S67" s="75">
        <v>450</v>
      </c>
      <c r="T67" s="75" t="s">
        <v>512</v>
      </c>
      <c r="U67" s="75">
        <v>600</v>
      </c>
      <c r="V67" s="75" t="s">
        <v>513</v>
      </c>
      <c r="W67" s="75">
        <v>750</v>
      </c>
      <c r="X67" s="75" t="s">
        <v>514</v>
      </c>
      <c r="Y67" s="75">
        <v>900</v>
      </c>
      <c r="Z67" s="75" t="s">
        <v>506</v>
      </c>
      <c r="AA67" s="75">
        <v>1050</v>
      </c>
      <c r="AB67" s="75" t="s">
        <v>86</v>
      </c>
      <c r="AC67" s="75">
        <v>1200</v>
      </c>
      <c r="AD67" s="75" t="s">
        <v>86</v>
      </c>
      <c r="AE67" s="75">
        <v>1200</v>
      </c>
      <c r="AF67" s="75" t="s">
        <v>86</v>
      </c>
      <c r="AG67" s="75">
        <v>1200</v>
      </c>
      <c r="AH67" s="75" t="s">
        <v>86</v>
      </c>
      <c r="AI67" s="75">
        <v>1200</v>
      </c>
      <c r="AJ67" s="75" t="s">
        <v>86</v>
      </c>
      <c r="AK67" s="75">
        <v>1200</v>
      </c>
      <c r="AL67" s="75"/>
      <c r="AM67" s="75"/>
      <c r="AN67" s="75"/>
      <c r="AO67" s="75"/>
      <c r="AP67" s="75">
        <v>1200</v>
      </c>
      <c r="AQ67" s="75"/>
      <c r="AR67" s="75"/>
      <c r="AS67" s="75" t="s">
        <v>515</v>
      </c>
      <c r="AT67" s="84"/>
      <c r="AU67" s="93"/>
    </row>
    <row r="68" spans="1:47" s="59" customFormat="1" ht="146.1" customHeight="1" outlineLevel="1">
      <c r="A68" s="75">
        <v>53</v>
      </c>
      <c r="B68" s="75" t="s">
        <v>522</v>
      </c>
      <c r="C68" s="75" t="s">
        <v>508</v>
      </c>
      <c r="D68" s="75" t="s">
        <v>482</v>
      </c>
      <c r="E68" s="75" t="s">
        <v>483</v>
      </c>
      <c r="F68" s="75" t="s">
        <v>517</v>
      </c>
      <c r="G68" s="75" t="s">
        <v>47</v>
      </c>
      <c r="H68" s="75" t="s">
        <v>48</v>
      </c>
      <c r="I68" s="80" t="s">
        <v>509</v>
      </c>
      <c r="J68" s="81" t="s">
        <v>99</v>
      </c>
      <c r="K68" s="84">
        <v>1502</v>
      </c>
      <c r="L68" s="75">
        <v>800</v>
      </c>
      <c r="M68" s="75" t="s">
        <v>379</v>
      </c>
      <c r="N68" s="75" t="s">
        <v>513</v>
      </c>
      <c r="O68" s="75">
        <v>200</v>
      </c>
      <c r="P68" s="75" t="s">
        <v>514</v>
      </c>
      <c r="Q68" s="75">
        <v>400</v>
      </c>
      <c r="R68" s="75" t="s">
        <v>506</v>
      </c>
      <c r="S68" s="75">
        <v>600</v>
      </c>
      <c r="T68" s="75" t="s">
        <v>86</v>
      </c>
      <c r="U68" s="84">
        <v>800</v>
      </c>
      <c r="V68" s="75" t="s">
        <v>86</v>
      </c>
      <c r="W68" s="84">
        <v>800</v>
      </c>
      <c r="X68" s="75" t="s">
        <v>86</v>
      </c>
      <c r="Y68" s="84">
        <v>800</v>
      </c>
      <c r="Z68" s="75" t="s">
        <v>86</v>
      </c>
      <c r="AA68" s="84">
        <v>800</v>
      </c>
      <c r="AB68" s="75" t="s">
        <v>86</v>
      </c>
      <c r="AC68" s="84">
        <v>800</v>
      </c>
      <c r="AD68" s="75" t="s">
        <v>86</v>
      </c>
      <c r="AE68" s="84">
        <v>800</v>
      </c>
      <c r="AF68" s="75" t="s">
        <v>86</v>
      </c>
      <c r="AG68" s="84">
        <v>800</v>
      </c>
      <c r="AH68" s="75" t="s">
        <v>86</v>
      </c>
      <c r="AI68" s="84">
        <v>800</v>
      </c>
      <c r="AJ68" s="75" t="s">
        <v>86</v>
      </c>
      <c r="AK68" s="84">
        <v>800</v>
      </c>
      <c r="AL68" s="75"/>
      <c r="AM68" s="75"/>
      <c r="AN68" s="75"/>
      <c r="AO68" s="75"/>
      <c r="AP68" s="75">
        <v>800</v>
      </c>
      <c r="AQ68" s="75"/>
      <c r="AR68" s="75"/>
      <c r="AS68" s="75" t="s">
        <v>515</v>
      </c>
      <c r="AT68" s="84"/>
      <c r="AU68" s="93"/>
    </row>
    <row r="69" spans="1:47" s="59" customFormat="1" ht="146.1" customHeight="1" outlineLevel="1">
      <c r="A69" s="75">
        <v>54</v>
      </c>
      <c r="B69" s="75" t="s">
        <v>523</v>
      </c>
      <c r="C69" s="75" t="s">
        <v>508</v>
      </c>
      <c r="D69" s="75" t="s">
        <v>482</v>
      </c>
      <c r="E69" s="75" t="s">
        <v>483</v>
      </c>
      <c r="F69" s="75" t="s">
        <v>484</v>
      </c>
      <c r="G69" s="75" t="s">
        <v>47</v>
      </c>
      <c r="H69" s="75" t="s">
        <v>48</v>
      </c>
      <c r="I69" s="80" t="s">
        <v>509</v>
      </c>
      <c r="J69" s="81" t="s">
        <v>99</v>
      </c>
      <c r="K69" s="84">
        <v>1540</v>
      </c>
      <c r="L69" s="75">
        <v>1200</v>
      </c>
      <c r="M69" s="75" t="s">
        <v>379</v>
      </c>
      <c r="N69" s="75" t="s">
        <v>520</v>
      </c>
      <c r="O69" s="75">
        <v>150</v>
      </c>
      <c r="P69" s="75" t="s">
        <v>510</v>
      </c>
      <c r="Q69" s="75">
        <v>300</v>
      </c>
      <c r="R69" s="75" t="s">
        <v>511</v>
      </c>
      <c r="S69" s="75">
        <v>450</v>
      </c>
      <c r="T69" s="75" t="s">
        <v>512</v>
      </c>
      <c r="U69" s="75">
        <v>600</v>
      </c>
      <c r="V69" s="75" t="s">
        <v>513</v>
      </c>
      <c r="W69" s="75">
        <v>750</v>
      </c>
      <c r="X69" s="75" t="s">
        <v>514</v>
      </c>
      <c r="Y69" s="75">
        <v>900</v>
      </c>
      <c r="Z69" s="75" t="s">
        <v>506</v>
      </c>
      <c r="AA69" s="75">
        <v>1050</v>
      </c>
      <c r="AB69" s="75" t="s">
        <v>86</v>
      </c>
      <c r="AC69" s="75">
        <v>1200</v>
      </c>
      <c r="AD69" s="75" t="s">
        <v>86</v>
      </c>
      <c r="AE69" s="75">
        <v>1200</v>
      </c>
      <c r="AF69" s="75" t="s">
        <v>86</v>
      </c>
      <c r="AG69" s="75">
        <v>1200</v>
      </c>
      <c r="AH69" s="75" t="s">
        <v>86</v>
      </c>
      <c r="AI69" s="75">
        <v>1200</v>
      </c>
      <c r="AJ69" s="75" t="s">
        <v>86</v>
      </c>
      <c r="AK69" s="75">
        <v>1200</v>
      </c>
      <c r="AL69" s="75"/>
      <c r="AM69" s="75"/>
      <c r="AN69" s="75"/>
      <c r="AO69" s="75"/>
      <c r="AP69" s="75">
        <v>1200</v>
      </c>
      <c r="AQ69" s="75"/>
      <c r="AR69" s="75"/>
      <c r="AS69" s="75" t="s">
        <v>515</v>
      </c>
      <c r="AT69" s="84"/>
      <c r="AU69" s="93"/>
    </row>
    <row r="70" spans="1:47" s="59" customFormat="1" ht="146.1" customHeight="1" outlineLevel="1">
      <c r="A70" s="75">
        <v>55</v>
      </c>
      <c r="B70" s="75" t="s">
        <v>524</v>
      </c>
      <c r="C70" s="75" t="s">
        <v>508</v>
      </c>
      <c r="D70" s="75" t="s">
        <v>482</v>
      </c>
      <c r="E70" s="75" t="s">
        <v>483</v>
      </c>
      <c r="F70" s="75" t="s">
        <v>484</v>
      </c>
      <c r="G70" s="75" t="s">
        <v>47</v>
      </c>
      <c r="H70" s="75" t="s">
        <v>48</v>
      </c>
      <c r="I70" s="80" t="s">
        <v>509</v>
      </c>
      <c r="J70" s="81" t="s">
        <v>99</v>
      </c>
      <c r="K70" s="84">
        <v>1461</v>
      </c>
      <c r="L70" s="75">
        <v>1100</v>
      </c>
      <c r="M70" s="75" t="s">
        <v>379</v>
      </c>
      <c r="N70" s="75" t="s">
        <v>520</v>
      </c>
      <c r="O70" s="75">
        <v>150</v>
      </c>
      <c r="P70" s="75" t="s">
        <v>510</v>
      </c>
      <c r="Q70" s="75">
        <v>300</v>
      </c>
      <c r="R70" s="75" t="s">
        <v>511</v>
      </c>
      <c r="S70" s="75">
        <v>450</v>
      </c>
      <c r="T70" s="75" t="s">
        <v>512</v>
      </c>
      <c r="U70" s="75">
        <v>600</v>
      </c>
      <c r="V70" s="75" t="s">
        <v>513</v>
      </c>
      <c r="W70" s="75">
        <v>750</v>
      </c>
      <c r="X70" s="75" t="s">
        <v>514</v>
      </c>
      <c r="Y70" s="75">
        <v>900</v>
      </c>
      <c r="Z70" s="75" t="s">
        <v>506</v>
      </c>
      <c r="AA70" s="75">
        <v>1000</v>
      </c>
      <c r="AB70" s="75" t="s">
        <v>86</v>
      </c>
      <c r="AC70" s="75">
        <v>1100</v>
      </c>
      <c r="AD70" s="75" t="s">
        <v>86</v>
      </c>
      <c r="AE70" s="75">
        <v>1100</v>
      </c>
      <c r="AF70" s="75" t="s">
        <v>86</v>
      </c>
      <c r="AG70" s="75">
        <v>1100</v>
      </c>
      <c r="AH70" s="75" t="s">
        <v>86</v>
      </c>
      <c r="AI70" s="75">
        <v>1100</v>
      </c>
      <c r="AJ70" s="75" t="s">
        <v>86</v>
      </c>
      <c r="AK70" s="75">
        <v>1100</v>
      </c>
      <c r="AL70" s="75"/>
      <c r="AM70" s="75"/>
      <c r="AN70" s="75"/>
      <c r="AO70" s="75"/>
      <c r="AP70" s="75">
        <v>1100</v>
      </c>
      <c r="AQ70" s="75"/>
      <c r="AR70" s="75"/>
      <c r="AS70" s="75" t="s">
        <v>515</v>
      </c>
      <c r="AT70" s="84"/>
      <c r="AU70" s="93"/>
    </row>
    <row r="71" spans="1:47" s="59" customFormat="1" ht="146.1" customHeight="1" outlineLevel="1">
      <c r="A71" s="75">
        <v>56</v>
      </c>
      <c r="B71" s="75" t="s">
        <v>525</v>
      </c>
      <c r="C71" s="75" t="s">
        <v>508</v>
      </c>
      <c r="D71" s="75" t="s">
        <v>482</v>
      </c>
      <c r="E71" s="75" t="s">
        <v>483</v>
      </c>
      <c r="F71" s="75" t="s">
        <v>484</v>
      </c>
      <c r="G71" s="75" t="s">
        <v>47</v>
      </c>
      <c r="H71" s="75" t="s">
        <v>48</v>
      </c>
      <c r="I71" s="80" t="s">
        <v>509</v>
      </c>
      <c r="J71" s="81" t="s">
        <v>99</v>
      </c>
      <c r="K71" s="84">
        <v>1543</v>
      </c>
      <c r="L71" s="75">
        <v>700</v>
      </c>
      <c r="M71" s="75" t="s">
        <v>379</v>
      </c>
      <c r="N71" s="75" t="s">
        <v>513</v>
      </c>
      <c r="O71" s="75">
        <v>200</v>
      </c>
      <c r="P71" s="75" t="s">
        <v>514</v>
      </c>
      <c r="Q71" s="75">
        <v>400</v>
      </c>
      <c r="R71" s="75" t="s">
        <v>506</v>
      </c>
      <c r="S71" s="75">
        <v>600</v>
      </c>
      <c r="T71" s="75" t="s">
        <v>86</v>
      </c>
      <c r="U71" s="84">
        <v>700</v>
      </c>
      <c r="V71" s="75" t="s">
        <v>86</v>
      </c>
      <c r="W71" s="84">
        <v>700</v>
      </c>
      <c r="X71" s="75" t="s">
        <v>86</v>
      </c>
      <c r="Y71" s="84">
        <v>700</v>
      </c>
      <c r="Z71" s="75" t="s">
        <v>86</v>
      </c>
      <c r="AA71" s="84">
        <v>700</v>
      </c>
      <c r="AB71" s="75" t="s">
        <v>86</v>
      </c>
      <c r="AC71" s="84">
        <v>700</v>
      </c>
      <c r="AD71" s="75" t="s">
        <v>86</v>
      </c>
      <c r="AE71" s="84">
        <v>700</v>
      </c>
      <c r="AF71" s="75" t="s">
        <v>86</v>
      </c>
      <c r="AG71" s="84">
        <v>700</v>
      </c>
      <c r="AH71" s="75" t="s">
        <v>86</v>
      </c>
      <c r="AI71" s="84">
        <v>700</v>
      </c>
      <c r="AJ71" s="75" t="s">
        <v>86</v>
      </c>
      <c r="AK71" s="84">
        <v>700</v>
      </c>
      <c r="AL71" s="75"/>
      <c r="AM71" s="75"/>
      <c r="AN71" s="75"/>
      <c r="AO71" s="75"/>
      <c r="AP71" s="75">
        <v>700</v>
      </c>
      <c r="AQ71" s="75"/>
      <c r="AR71" s="75"/>
      <c r="AS71" s="75" t="s">
        <v>515</v>
      </c>
      <c r="AT71" s="84"/>
      <c r="AU71" s="93"/>
    </row>
    <row r="72" spans="1:47" s="59" customFormat="1" ht="146.1" customHeight="1" outlineLevel="1">
      <c r="A72" s="75">
        <v>57</v>
      </c>
      <c r="B72" s="75" t="s">
        <v>526</v>
      </c>
      <c r="C72" s="75" t="s">
        <v>508</v>
      </c>
      <c r="D72" s="75" t="s">
        <v>482</v>
      </c>
      <c r="E72" s="75" t="s">
        <v>483</v>
      </c>
      <c r="F72" s="75" t="s">
        <v>131</v>
      </c>
      <c r="G72" s="75" t="s">
        <v>47</v>
      </c>
      <c r="H72" s="75" t="s">
        <v>48</v>
      </c>
      <c r="I72" s="80" t="s">
        <v>509</v>
      </c>
      <c r="J72" s="81" t="s">
        <v>99</v>
      </c>
      <c r="K72" s="84">
        <v>1512</v>
      </c>
      <c r="L72" s="75">
        <v>1200</v>
      </c>
      <c r="M72" s="75" t="s">
        <v>379</v>
      </c>
      <c r="N72" s="75" t="s">
        <v>520</v>
      </c>
      <c r="O72" s="75">
        <v>150</v>
      </c>
      <c r="P72" s="75" t="s">
        <v>510</v>
      </c>
      <c r="Q72" s="75">
        <v>300</v>
      </c>
      <c r="R72" s="75" t="s">
        <v>511</v>
      </c>
      <c r="S72" s="75">
        <v>450</v>
      </c>
      <c r="T72" s="75" t="s">
        <v>512</v>
      </c>
      <c r="U72" s="75">
        <v>600</v>
      </c>
      <c r="V72" s="75" t="s">
        <v>513</v>
      </c>
      <c r="W72" s="75">
        <v>750</v>
      </c>
      <c r="X72" s="75" t="s">
        <v>514</v>
      </c>
      <c r="Y72" s="75">
        <v>900</v>
      </c>
      <c r="Z72" s="75" t="s">
        <v>506</v>
      </c>
      <c r="AA72" s="75">
        <v>1050</v>
      </c>
      <c r="AB72" s="75" t="s">
        <v>86</v>
      </c>
      <c r="AC72" s="75">
        <v>1200</v>
      </c>
      <c r="AD72" s="75" t="s">
        <v>86</v>
      </c>
      <c r="AE72" s="75">
        <v>1200</v>
      </c>
      <c r="AF72" s="75" t="s">
        <v>86</v>
      </c>
      <c r="AG72" s="75">
        <v>1200</v>
      </c>
      <c r="AH72" s="75" t="s">
        <v>86</v>
      </c>
      <c r="AI72" s="75">
        <v>1200</v>
      </c>
      <c r="AJ72" s="75" t="s">
        <v>86</v>
      </c>
      <c r="AK72" s="75">
        <v>1200</v>
      </c>
      <c r="AL72" s="75"/>
      <c r="AM72" s="75"/>
      <c r="AN72" s="75"/>
      <c r="AO72" s="75"/>
      <c r="AP72" s="75">
        <v>1200</v>
      </c>
      <c r="AQ72" s="75"/>
      <c r="AR72" s="75"/>
      <c r="AS72" s="75" t="s">
        <v>515</v>
      </c>
      <c r="AT72" s="84"/>
      <c r="AU72" s="93"/>
    </row>
    <row r="73" spans="1:47" s="59" customFormat="1" ht="135" customHeight="1" outlineLevel="1">
      <c r="A73" s="75">
        <v>58</v>
      </c>
      <c r="B73" s="75" t="s">
        <v>527</v>
      </c>
      <c r="C73" s="75" t="s">
        <v>528</v>
      </c>
      <c r="D73" s="75" t="s">
        <v>482</v>
      </c>
      <c r="E73" s="75" t="s">
        <v>483</v>
      </c>
      <c r="F73" s="75" t="s">
        <v>484</v>
      </c>
      <c r="G73" s="75" t="s">
        <v>47</v>
      </c>
      <c r="H73" s="75" t="s">
        <v>48</v>
      </c>
      <c r="I73" s="80" t="s">
        <v>529</v>
      </c>
      <c r="J73" s="81" t="s">
        <v>99</v>
      </c>
      <c r="K73" s="84">
        <v>2830</v>
      </c>
      <c r="L73" s="75">
        <v>900</v>
      </c>
      <c r="M73" s="75" t="s">
        <v>379</v>
      </c>
      <c r="N73" s="75" t="s">
        <v>513</v>
      </c>
      <c r="O73" s="75">
        <v>250</v>
      </c>
      <c r="P73" s="75" t="s">
        <v>514</v>
      </c>
      <c r="Q73" s="75">
        <v>500</v>
      </c>
      <c r="R73" s="75" t="s">
        <v>506</v>
      </c>
      <c r="S73" s="75">
        <v>750</v>
      </c>
      <c r="T73" s="75" t="s">
        <v>86</v>
      </c>
      <c r="U73" s="75">
        <v>900</v>
      </c>
      <c r="V73" s="75" t="s">
        <v>86</v>
      </c>
      <c r="W73" s="75">
        <v>900</v>
      </c>
      <c r="X73" s="75" t="s">
        <v>86</v>
      </c>
      <c r="Y73" s="75">
        <v>900</v>
      </c>
      <c r="Z73" s="75" t="s">
        <v>86</v>
      </c>
      <c r="AA73" s="75">
        <v>900</v>
      </c>
      <c r="AB73" s="75" t="s">
        <v>86</v>
      </c>
      <c r="AC73" s="75">
        <v>900</v>
      </c>
      <c r="AD73" s="75" t="s">
        <v>86</v>
      </c>
      <c r="AE73" s="75">
        <v>900</v>
      </c>
      <c r="AF73" s="75" t="s">
        <v>86</v>
      </c>
      <c r="AG73" s="75">
        <v>900</v>
      </c>
      <c r="AH73" s="75" t="s">
        <v>86</v>
      </c>
      <c r="AI73" s="75">
        <v>900</v>
      </c>
      <c r="AJ73" s="75" t="s">
        <v>86</v>
      </c>
      <c r="AK73" s="75">
        <v>900</v>
      </c>
      <c r="AL73" s="75"/>
      <c r="AM73" s="75"/>
      <c r="AN73" s="75"/>
      <c r="AO73" s="75"/>
      <c r="AP73" s="75">
        <v>900</v>
      </c>
      <c r="AQ73" s="75"/>
      <c r="AR73" s="75"/>
      <c r="AS73" s="75" t="s">
        <v>530</v>
      </c>
      <c r="AT73" s="84"/>
      <c r="AU73" s="93"/>
    </row>
    <row r="74" spans="1:47" s="59" customFormat="1" ht="144" customHeight="1" outlineLevel="1">
      <c r="A74" s="75">
        <v>59</v>
      </c>
      <c r="B74" s="75" t="s">
        <v>531</v>
      </c>
      <c r="C74" s="75" t="s">
        <v>528</v>
      </c>
      <c r="D74" s="75" t="s">
        <v>482</v>
      </c>
      <c r="E74" s="75" t="s">
        <v>483</v>
      </c>
      <c r="F74" s="75" t="s">
        <v>131</v>
      </c>
      <c r="G74" s="75" t="s">
        <v>47</v>
      </c>
      <c r="H74" s="75" t="s">
        <v>48</v>
      </c>
      <c r="I74" s="80" t="s">
        <v>532</v>
      </c>
      <c r="J74" s="81" t="s">
        <v>99</v>
      </c>
      <c r="K74" s="84">
        <v>1802</v>
      </c>
      <c r="L74" s="75">
        <v>600</v>
      </c>
      <c r="M74" s="75" t="s">
        <v>379</v>
      </c>
      <c r="N74" s="75" t="s">
        <v>513</v>
      </c>
      <c r="O74" s="75">
        <v>150</v>
      </c>
      <c r="P74" s="75" t="s">
        <v>514</v>
      </c>
      <c r="Q74" s="75">
        <v>300</v>
      </c>
      <c r="R74" s="75" t="s">
        <v>506</v>
      </c>
      <c r="S74" s="75">
        <v>450</v>
      </c>
      <c r="T74" s="75" t="s">
        <v>86</v>
      </c>
      <c r="U74" s="75">
        <v>600</v>
      </c>
      <c r="V74" s="75" t="s">
        <v>86</v>
      </c>
      <c r="W74" s="75">
        <v>600</v>
      </c>
      <c r="X74" s="75" t="s">
        <v>86</v>
      </c>
      <c r="Y74" s="75">
        <v>600</v>
      </c>
      <c r="Z74" s="75" t="s">
        <v>86</v>
      </c>
      <c r="AA74" s="75">
        <v>600</v>
      </c>
      <c r="AB74" s="75" t="s">
        <v>86</v>
      </c>
      <c r="AC74" s="75">
        <v>600</v>
      </c>
      <c r="AD74" s="75" t="s">
        <v>86</v>
      </c>
      <c r="AE74" s="75">
        <v>600</v>
      </c>
      <c r="AF74" s="75" t="s">
        <v>86</v>
      </c>
      <c r="AG74" s="75">
        <v>600</v>
      </c>
      <c r="AH74" s="75" t="s">
        <v>86</v>
      </c>
      <c r="AI74" s="75">
        <v>600</v>
      </c>
      <c r="AJ74" s="75" t="s">
        <v>86</v>
      </c>
      <c r="AK74" s="75">
        <v>600</v>
      </c>
      <c r="AL74" s="75"/>
      <c r="AM74" s="75"/>
      <c r="AN74" s="75"/>
      <c r="AO74" s="75"/>
      <c r="AP74" s="75">
        <v>600</v>
      </c>
      <c r="AQ74" s="75"/>
      <c r="AR74" s="75"/>
      <c r="AS74" s="75" t="s">
        <v>530</v>
      </c>
      <c r="AT74" s="84"/>
      <c r="AU74" s="93"/>
    </row>
    <row r="75" spans="1:47" s="59" customFormat="1" ht="165.95" customHeight="1" outlineLevel="1">
      <c r="A75" s="75">
        <v>60</v>
      </c>
      <c r="B75" s="75" t="s">
        <v>533</v>
      </c>
      <c r="C75" s="75" t="s">
        <v>260</v>
      </c>
      <c r="D75" s="75" t="s">
        <v>482</v>
      </c>
      <c r="E75" s="75" t="s">
        <v>483</v>
      </c>
      <c r="F75" s="75" t="s">
        <v>377</v>
      </c>
      <c r="G75" s="75" t="s">
        <v>47</v>
      </c>
      <c r="H75" s="75" t="s">
        <v>48</v>
      </c>
      <c r="I75" s="80" t="s">
        <v>534</v>
      </c>
      <c r="J75" s="81" t="s">
        <v>99</v>
      </c>
      <c r="K75" s="75">
        <v>2920</v>
      </c>
      <c r="L75" s="75">
        <v>2800</v>
      </c>
      <c r="M75" s="75" t="s">
        <v>379</v>
      </c>
      <c r="N75" s="75" t="s">
        <v>535</v>
      </c>
      <c r="O75" s="75">
        <v>300</v>
      </c>
      <c r="P75" s="75" t="s">
        <v>536</v>
      </c>
      <c r="Q75" s="75">
        <v>600</v>
      </c>
      <c r="R75" s="75" t="s">
        <v>537</v>
      </c>
      <c r="S75" s="75">
        <v>900</v>
      </c>
      <c r="T75" s="75" t="s">
        <v>538</v>
      </c>
      <c r="U75" s="75">
        <v>1200</v>
      </c>
      <c r="V75" s="75" t="s">
        <v>539</v>
      </c>
      <c r="W75" s="75">
        <v>1500</v>
      </c>
      <c r="X75" s="75" t="s">
        <v>540</v>
      </c>
      <c r="Y75" s="75">
        <v>1800</v>
      </c>
      <c r="Z75" s="75" t="s">
        <v>541</v>
      </c>
      <c r="AA75" s="75">
        <v>2100</v>
      </c>
      <c r="AB75" s="75" t="s">
        <v>542</v>
      </c>
      <c r="AC75" s="75">
        <v>2250</v>
      </c>
      <c r="AD75" s="75" t="s">
        <v>543</v>
      </c>
      <c r="AE75" s="75">
        <v>2450</v>
      </c>
      <c r="AF75" s="75" t="s">
        <v>544</v>
      </c>
      <c r="AG75" s="75">
        <v>2600</v>
      </c>
      <c r="AH75" s="75" t="s">
        <v>545</v>
      </c>
      <c r="AI75" s="75">
        <v>2750</v>
      </c>
      <c r="AJ75" s="75" t="s">
        <v>86</v>
      </c>
      <c r="AK75" s="75">
        <v>2800</v>
      </c>
      <c r="AL75" s="75"/>
      <c r="AM75" s="75"/>
      <c r="AN75" s="75"/>
      <c r="AO75" s="75"/>
      <c r="AP75" s="75">
        <v>2800</v>
      </c>
      <c r="AQ75" s="75"/>
      <c r="AR75" s="75"/>
      <c r="AS75" s="75" t="s">
        <v>515</v>
      </c>
      <c r="AT75" s="84"/>
      <c r="AU75" s="93"/>
    </row>
    <row r="76" spans="1:47" s="59" customFormat="1" ht="155.1" customHeight="1" outlineLevel="1">
      <c r="A76" s="75">
        <v>61</v>
      </c>
      <c r="B76" s="75" t="s">
        <v>546</v>
      </c>
      <c r="C76" s="75" t="s">
        <v>260</v>
      </c>
      <c r="D76" s="75" t="s">
        <v>482</v>
      </c>
      <c r="E76" s="75" t="s">
        <v>483</v>
      </c>
      <c r="F76" s="75" t="s">
        <v>377</v>
      </c>
      <c r="G76" s="75" t="s">
        <v>47</v>
      </c>
      <c r="H76" s="75" t="s">
        <v>48</v>
      </c>
      <c r="I76" s="80" t="s">
        <v>534</v>
      </c>
      <c r="J76" s="81" t="s">
        <v>99</v>
      </c>
      <c r="K76" s="75">
        <v>2994</v>
      </c>
      <c r="L76" s="75">
        <v>2894</v>
      </c>
      <c r="M76" s="75" t="s">
        <v>379</v>
      </c>
      <c r="N76" s="75" t="s">
        <v>535</v>
      </c>
      <c r="O76" s="75">
        <v>299.39999999999998</v>
      </c>
      <c r="P76" s="75" t="s">
        <v>536</v>
      </c>
      <c r="Q76" s="75">
        <v>598</v>
      </c>
      <c r="R76" s="75" t="s">
        <v>537</v>
      </c>
      <c r="S76" s="75">
        <v>898</v>
      </c>
      <c r="T76" s="75" t="s">
        <v>538</v>
      </c>
      <c r="U76" s="75">
        <v>1197</v>
      </c>
      <c r="V76" s="75" t="s">
        <v>539</v>
      </c>
      <c r="W76" s="75">
        <v>1497</v>
      </c>
      <c r="X76" s="75" t="s">
        <v>540</v>
      </c>
      <c r="Y76" s="75">
        <v>1797</v>
      </c>
      <c r="Z76" s="75" t="s">
        <v>541</v>
      </c>
      <c r="AA76" s="75">
        <v>2095</v>
      </c>
      <c r="AB76" s="75" t="s">
        <v>542</v>
      </c>
      <c r="AC76" s="75">
        <v>2245</v>
      </c>
      <c r="AD76" s="75" t="s">
        <v>543</v>
      </c>
      <c r="AE76" s="75">
        <v>2395</v>
      </c>
      <c r="AF76" s="75" t="s">
        <v>544</v>
      </c>
      <c r="AG76" s="75">
        <v>2545</v>
      </c>
      <c r="AH76" s="75" t="s">
        <v>545</v>
      </c>
      <c r="AI76" s="75">
        <v>2694</v>
      </c>
      <c r="AJ76" s="75" t="s">
        <v>86</v>
      </c>
      <c r="AK76" s="75">
        <v>2894</v>
      </c>
      <c r="AL76" s="75"/>
      <c r="AM76" s="75"/>
      <c r="AN76" s="75"/>
      <c r="AO76" s="75"/>
      <c r="AP76" s="75">
        <v>2894</v>
      </c>
      <c r="AQ76" s="75"/>
      <c r="AR76" s="75"/>
      <c r="AS76" s="75" t="s">
        <v>515</v>
      </c>
      <c r="AT76" s="84"/>
      <c r="AU76" s="93"/>
    </row>
    <row r="77" spans="1:47" s="59" customFormat="1" ht="138" customHeight="1" outlineLevel="1">
      <c r="A77" s="75">
        <v>62</v>
      </c>
      <c r="B77" s="75" t="s">
        <v>547</v>
      </c>
      <c r="C77" s="75" t="s">
        <v>260</v>
      </c>
      <c r="D77" s="75" t="s">
        <v>482</v>
      </c>
      <c r="E77" s="75" t="s">
        <v>483</v>
      </c>
      <c r="F77" s="75" t="s">
        <v>145</v>
      </c>
      <c r="G77" s="75" t="s">
        <v>47</v>
      </c>
      <c r="H77" s="75" t="s">
        <v>48</v>
      </c>
      <c r="I77" s="80" t="s">
        <v>548</v>
      </c>
      <c r="J77" s="81" t="s">
        <v>99</v>
      </c>
      <c r="K77" s="75">
        <v>2733</v>
      </c>
      <c r="L77" s="75">
        <v>2600</v>
      </c>
      <c r="M77" s="75" t="s">
        <v>379</v>
      </c>
      <c r="N77" s="75" t="s">
        <v>535</v>
      </c>
      <c r="O77" s="75">
        <v>273</v>
      </c>
      <c r="P77" s="75" t="s">
        <v>536</v>
      </c>
      <c r="Q77" s="75">
        <v>546</v>
      </c>
      <c r="R77" s="75" t="s">
        <v>537</v>
      </c>
      <c r="S77" s="75">
        <v>819</v>
      </c>
      <c r="T77" s="75" t="s">
        <v>538</v>
      </c>
      <c r="U77" s="75">
        <v>1093</v>
      </c>
      <c r="V77" s="75" t="s">
        <v>539</v>
      </c>
      <c r="W77" s="75">
        <v>1367</v>
      </c>
      <c r="X77" s="75" t="s">
        <v>540</v>
      </c>
      <c r="Y77" s="75">
        <v>1640</v>
      </c>
      <c r="Z77" s="75" t="s">
        <v>541</v>
      </c>
      <c r="AA77" s="75">
        <v>1913</v>
      </c>
      <c r="AB77" s="75" t="s">
        <v>542</v>
      </c>
      <c r="AC77" s="75">
        <v>2050</v>
      </c>
      <c r="AD77" s="75" t="s">
        <v>543</v>
      </c>
      <c r="AE77" s="75">
        <v>2186</v>
      </c>
      <c r="AF77" s="75" t="s">
        <v>544</v>
      </c>
      <c r="AG77" s="75">
        <v>2323</v>
      </c>
      <c r="AH77" s="75" t="s">
        <v>545</v>
      </c>
      <c r="AI77" s="75">
        <v>2460</v>
      </c>
      <c r="AJ77" s="75" t="s">
        <v>86</v>
      </c>
      <c r="AK77" s="75">
        <v>2600</v>
      </c>
      <c r="AL77" s="75"/>
      <c r="AM77" s="75"/>
      <c r="AN77" s="75"/>
      <c r="AO77" s="75"/>
      <c r="AP77" s="75">
        <v>2600</v>
      </c>
      <c r="AQ77" s="75"/>
      <c r="AR77" s="75"/>
      <c r="AS77" s="75" t="s">
        <v>515</v>
      </c>
      <c r="AT77" s="84"/>
      <c r="AU77" s="93"/>
    </row>
    <row r="78" spans="1:47" s="59" customFormat="1" ht="165" customHeight="1" outlineLevel="1">
      <c r="A78" s="75">
        <v>63</v>
      </c>
      <c r="B78" s="75" t="s">
        <v>549</v>
      </c>
      <c r="C78" s="75" t="s">
        <v>260</v>
      </c>
      <c r="D78" s="75" t="s">
        <v>482</v>
      </c>
      <c r="E78" s="75" t="s">
        <v>483</v>
      </c>
      <c r="F78" s="75" t="s">
        <v>131</v>
      </c>
      <c r="G78" s="75" t="s">
        <v>47</v>
      </c>
      <c r="H78" s="75" t="s">
        <v>48</v>
      </c>
      <c r="I78" s="80" t="s">
        <v>550</v>
      </c>
      <c r="J78" s="81" t="s">
        <v>99</v>
      </c>
      <c r="K78" s="75">
        <v>2955</v>
      </c>
      <c r="L78" s="75">
        <v>2770</v>
      </c>
      <c r="M78" s="75" t="s">
        <v>379</v>
      </c>
      <c r="N78" s="75" t="s">
        <v>535</v>
      </c>
      <c r="O78" s="75">
        <v>296</v>
      </c>
      <c r="P78" s="75" t="s">
        <v>536</v>
      </c>
      <c r="Q78" s="75">
        <v>591</v>
      </c>
      <c r="R78" s="75" t="s">
        <v>537</v>
      </c>
      <c r="S78" s="75">
        <v>898</v>
      </c>
      <c r="T78" s="75" t="s">
        <v>538</v>
      </c>
      <c r="U78" s="75">
        <v>1198</v>
      </c>
      <c r="V78" s="75" t="s">
        <v>539</v>
      </c>
      <c r="W78" s="75">
        <v>1477</v>
      </c>
      <c r="X78" s="75" t="s">
        <v>540</v>
      </c>
      <c r="Y78" s="75">
        <v>1773</v>
      </c>
      <c r="Z78" s="75" t="s">
        <v>541</v>
      </c>
      <c r="AA78" s="75">
        <v>2068</v>
      </c>
      <c r="AB78" s="75" t="s">
        <v>542</v>
      </c>
      <c r="AC78" s="75">
        <v>2216</v>
      </c>
      <c r="AD78" s="75" t="s">
        <v>543</v>
      </c>
      <c r="AE78" s="75">
        <v>2364</v>
      </c>
      <c r="AF78" s="75" t="s">
        <v>544</v>
      </c>
      <c r="AG78" s="75">
        <v>2512</v>
      </c>
      <c r="AH78" s="75" t="s">
        <v>545</v>
      </c>
      <c r="AI78" s="75">
        <v>2560</v>
      </c>
      <c r="AJ78" s="75" t="s">
        <v>86</v>
      </c>
      <c r="AK78" s="75">
        <v>2770</v>
      </c>
      <c r="AL78" s="75"/>
      <c r="AM78" s="75"/>
      <c r="AN78" s="75"/>
      <c r="AO78" s="75"/>
      <c r="AP78" s="75">
        <v>2770</v>
      </c>
      <c r="AQ78" s="75"/>
      <c r="AR78" s="75"/>
      <c r="AS78" s="75" t="s">
        <v>515</v>
      </c>
      <c r="AT78" s="84"/>
      <c r="AU78" s="93"/>
    </row>
    <row r="79" spans="1:47" s="59" customFormat="1" ht="120" customHeight="1" outlineLevel="1">
      <c r="A79" s="75">
        <v>64</v>
      </c>
      <c r="B79" s="75" t="s">
        <v>551</v>
      </c>
      <c r="C79" s="75" t="s">
        <v>260</v>
      </c>
      <c r="D79" s="75" t="s">
        <v>482</v>
      </c>
      <c r="E79" s="75" t="s">
        <v>483</v>
      </c>
      <c r="F79" s="75" t="s">
        <v>552</v>
      </c>
      <c r="G79" s="75" t="s">
        <v>47</v>
      </c>
      <c r="H79" s="75" t="s">
        <v>48</v>
      </c>
      <c r="I79" s="80" t="s">
        <v>553</v>
      </c>
      <c r="J79" s="81" t="s">
        <v>99</v>
      </c>
      <c r="K79" s="75">
        <v>3660</v>
      </c>
      <c r="L79" s="75">
        <v>3460</v>
      </c>
      <c r="M79" s="75" t="s">
        <v>379</v>
      </c>
      <c r="N79" s="75" t="s">
        <v>535</v>
      </c>
      <c r="O79" s="75">
        <v>366</v>
      </c>
      <c r="P79" s="75" t="s">
        <v>536</v>
      </c>
      <c r="Q79" s="75">
        <v>732</v>
      </c>
      <c r="R79" s="75" t="s">
        <v>537</v>
      </c>
      <c r="S79" s="75">
        <v>1098</v>
      </c>
      <c r="T79" s="75" t="s">
        <v>538</v>
      </c>
      <c r="U79" s="75">
        <v>1464</v>
      </c>
      <c r="V79" s="75" t="s">
        <v>539</v>
      </c>
      <c r="W79" s="75">
        <v>1830</v>
      </c>
      <c r="X79" s="75" t="s">
        <v>540</v>
      </c>
      <c r="Y79" s="75">
        <v>2196</v>
      </c>
      <c r="Z79" s="75" t="s">
        <v>541</v>
      </c>
      <c r="AA79" s="75">
        <v>2562</v>
      </c>
      <c r="AB79" s="75" t="s">
        <v>542</v>
      </c>
      <c r="AC79" s="75">
        <v>2745</v>
      </c>
      <c r="AD79" s="75" t="s">
        <v>543</v>
      </c>
      <c r="AE79" s="75">
        <v>2928</v>
      </c>
      <c r="AF79" s="75" t="s">
        <v>544</v>
      </c>
      <c r="AG79" s="75">
        <v>3111</v>
      </c>
      <c r="AH79" s="75" t="s">
        <v>545</v>
      </c>
      <c r="AI79" s="75">
        <v>3294</v>
      </c>
      <c r="AJ79" s="75" t="s">
        <v>86</v>
      </c>
      <c r="AK79" s="75">
        <v>3460</v>
      </c>
      <c r="AL79" s="75"/>
      <c r="AM79" s="75"/>
      <c r="AN79" s="75"/>
      <c r="AO79" s="75"/>
      <c r="AP79" s="75">
        <v>3460</v>
      </c>
      <c r="AQ79" s="75"/>
      <c r="AR79" s="75"/>
      <c r="AS79" s="75" t="s">
        <v>515</v>
      </c>
      <c r="AT79" s="84"/>
      <c r="AU79" s="93"/>
    </row>
    <row r="80" spans="1:47" s="59" customFormat="1" ht="102.95" customHeight="1" outlineLevel="1">
      <c r="A80" s="75">
        <v>65</v>
      </c>
      <c r="B80" s="75" t="s">
        <v>554</v>
      </c>
      <c r="C80" s="75" t="s">
        <v>260</v>
      </c>
      <c r="D80" s="75" t="s">
        <v>482</v>
      </c>
      <c r="E80" s="75" t="s">
        <v>483</v>
      </c>
      <c r="F80" s="75" t="s">
        <v>555</v>
      </c>
      <c r="G80" s="75" t="s">
        <v>47</v>
      </c>
      <c r="H80" s="75" t="s">
        <v>48</v>
      </c>
      <c r="I80" s="80" t="s">
        <v>556</v>
      </c>
      <c r="J80" s="81" t="s">
        <v>99</v>
      </c>
      <c r="K80" s="75">
        <v>3000</v>
      </c>
      <c r="L80" s="75">
        <v>2800</v>
      </c>
      <c r="M80" s="75" t="s">
        <v>379</v>
      </c>
      <c r="N80" s="75" t="s">
        <v>535</v>
      </c>
      <c r="O80" s="75">
        <v>300</v>
      </c>
      <c r="P80" s="75" t="s">
        <v>536</v>
      </c>
      <c r="Q80" s="75">
        <v>600</v>
      </c>
      <c r="R80" s="75" t="s">
        <v>537</v>
      </c>
      <c r="S80" s="75">
        <v>900</v>
      </c>
      <c r="T80" s="75" t="s">
        <v>538</v>
      </c>
      <c r="U80" s="75">
        <v>1200</v>
      </c>
      <c r="V80" s="75" t="s">
        <v>539</v>
      </c>
      <c r="W80" s="75">
        <v>1500</v>
      </c>
      <c r="X80" s="75" t="s">
        <v>540</v>
      </c>
      <c r="Y80" s="75">
        <v>1800</v>
      </c>
      <c r="Z80" s="75" t="s">
        <v>541</v>
      </c>
      <c r="AA80" s="75">
        <v>2100</v>
      </c>
      <c r="AB80" s="75" t="s">
        <v>542</v>
      </c>
      <c r="AC80" s="75">
        <v>2250</v>
      </c>
      <c r="AD80" s="75" t="s">
        <v>543</v>
      </c>
      <c r="AE80" s="75">
        <v>2400</v>
      </c>
      <c r="AF80" s="75" t="s">
        <v>544</v>
      </c>
      <c r="AG80" s="75">
        <v>2550</v>
      </c>
      <c r="AH80" s="75" t="s">
        <v>545</v>
      </c>
      <c r="AI80" s="75">
        <v>2700</v>
      </c>
      <c r="AJ80" s="75" t="s">
        <v>86</v>
      </c>
      <c r="AK80" s="75">
        <v>2800</v>
      </c>
      <c r="AL80" s="75"/>
      <c r="AM80" s="75"/>
      <c r="AN80" s="75"/>
      <c r="AO80" s="75"/>
      <c r="AP80" s="75">
        <v>2800</v>
      </c>
      <c r="AQ80" s="75"/>
      <c r="AR80" s="75"/>
      <c r="AS80" s="75" t="s">
        <v>557</v>
      </c>
      <c r="AT80" s="84"/>
      <c r="AU80" s="93"/>
    </row>
    <row r="81" spans="1:47" s="59" customFormat="1" ht="95.1" customHeight="1" outlineLevel="1">
      <c r="A81" s="75">
        <v>66</v>
      </c>
      <c r="B81" s="75" t="s">
        <v>558</v>
      </c>
      <c r="C81" s="75" t="s">
        <v>559</v>
      </c>
      <c r="D81" s="75" t="s">
        <v>482</v>
      </c>
      <c r="E81" s="75" t="s">
        <v>483</v>
      </c>
      <c r="F81" s="75" t="s">
        <v>145</v>
      </c>
      <c r="G81" s="75" t="s">
        <v>47</v>
      </c>
      <c r="H81" s="75" t="s">
        <v>193</v>
      </c>
      <c r="I81" s="80" t="s">
        <v>560</v>
      </c>
      <c r="J81" s="75" t="s">
        <v>208</v>
      </c>
      <c r="K81" s="75">
        <v>67000</v>
      </c>
      <c r="L81" s="75">
        <v>15000</v>
      </c>
      <c r="M81" s="75" t="s">
        <v>561</v>
      </c>
      <c r="N81" s="75" t="s">
        <v>562</v>
      </c>
      <c r="O81" s="84">
        <v>1250</v>
      </c>
      <c r="P81" s="75" t="s">
        <v>563</v>
      </c>
      <c r="Q81" s="75">
        <v>2500</v>
      </c>
      <c r="R81" s="75" t="s">
        <v>564</v>
      </c>
      <c r="S81" s="75">
        <v>3750</v>
      </c>
      <c r="T81" s="75" t="s">
        <v>565</v>
      </c>
      <c r="U81" s="75">
        <v>5000</v>
      </c>
      <c r="V81" s="75" t="s">
        <v>566</v>
      </c>
      <c r="W81" s="75">
        <v>6250</v>
      </c>
      <c r="X81" s="75" t="s">
        <v>567</v>
      </c>
      <c r="Y81" s="75">
        <v>7500</v>
      </c>
      <c r="Z81" s="75" t="s">
        <v>568</v>
      </c>
      <c r="AA81" s="75">
        <v>8750</v>
      </c>
      <c r="AB81" s="75" t="s">
        <v>569</v>
      </c>
      <c r="AC81" s="75">
        <v>10000</v>
      </c>
      <c r="AD81" s="75" t="s">
        <v>570</v>
      </c>
      <c r="AE81" s="75">
        <v>11250</v>
      </c>
      <c r="AF81" s="75" t="s">
        <v>571</v>
      </c>
      <c r="AG81" s="75">
        <v>12500</v>
      </c>
      <c r="AH81" s="75" t="s">
        <v>572</v>
      </c>
      <c r="AI81" s="75">
        <v>13750</v>
      </c>
      <c r="AJ81" s="75" t="s">
        <v>573</v>
      </c>
      <c r="AK81" s="75">
        <v>15000</v>
      </c>
      <c r="AL81" s="75"/>
      <c r="AM81" s="75"/>
      <c r="AN81" s="75"/>
      <c r="AO81" s="75"/>
      <c r="AP81" s="75"/>
      <c r="AQ81" s="75">
        <v>12000</v>
      </c>
      <c r="AR81" s="75">
        <v>3000</v>
      </c>
      <c r="AS81" s="75"/>
      <c r="AT81" s="84"/>
      <c r="AU81" s="93"/>
    </row>
    <row r="82" spans="1:47" s="59" customFormat="1" ht="90.95" customHeight="1" outlineLevel="1">
      <c r="A82" s="75">
        <v>67</v>
      </c>
      <c r="B82" s="75" t="s">
        <v>574</v>
      </c>
      <c r="C82" s="75" t="s">
        <v>575</v>
      </c>
      <c r="D82" s="75" t="s">
        <v>482</v>
      </c>
      <c r="E82" s="75" t="s">
        <v>483</v>
      </c>
      <c r="F82" s="75" t="s">
        <v>145</v>
      </c>
      <c r="G82" s="75" t="s">
        <v>47</v>
      </c>
      <c r="H82" s="75" t="s">
        <v>193</v>
      </c>
      <c r="I82" s="80" t="s">
        <v>576</v>
      </c>
      <c r="J82" s="75" t="s">
        <v>577</v>
      </c>
      <c r="K82" s="84">
        <v>98421</v>
      </c>
      <c r="L82" s="84">
        <v>23000</v>
      </c>
      <c r="M82" s="75" t="s">
        <v>578</v>
      </c>
      <c r="N82" s="75" t="s">
        <v>579</v>
      </c>
      <c r="O82" s="75">
        <v>1000</v>
      </c>
      <c r="P82" s="75" t="s">
        <v>579</v>
      </c>
      <c r="Q82" s="75">
        <v>2000</v>
      </c>
      <c r="R82" s="75" t="s">
        <v>579</v>
      </c>
      <c r="S82" s="75">
        <v>3000</v>
      </c>
      <c r="T82" s="75" t="s">
        <v>580</v>
      </c>
      <c r="U82" s="75">
        <v>5500</v>
      </c>
      <c r="V82" s="75" t="s">
        <v>562</v>
      </c>
      <c r="W82" s="75">
        <v>8000</v>
      </c>
      <c r="X82" s="75" t="s">
        <v>581</v>
      </c>
      <c r="Y82" s="75">
        <v>10500</v>
      </c>
      <c r="Z82" s="75" t="s">
        <v>563</v>
      </c>
      <c r="AA82" s="75">
        <v>13000</v>
      </c>
      <c r="AB82" s="75" t="s">
        <v>564</v>
      </c>
      <c r="AC82" s="75">
        <v>15500</v>
      </c>
      <c r="AD82" s="75" t="s">
        <v>582</v>
      </c>
      <c r="AE82" s="75">
        <v>17500</v>
      </c>
      <c r="AF82" s="75" t="s">
        <v>583</v>
      </c>
      <c r="AG82" s="75">
        <v>20000</v>
      </c>
      <c r="AH82" s="75" t="s">
        <v>584</v>
      </c>
      <c r="AI82" s="75">
        <v>21500</v>
      </c>
      <c r="AJ82" s="75" t="s">
        <v>585</v>
      </c>
      <c r="AK82" s="75">
        <v>23000</v>
      </c>
      <c r="AL82" s="75"/>
      <c r="AM82" s="75"/>
      <c r="AN82" s="75"/>
      <c r="AO82" s="75"/>
      <c r="AP82" s="75"/>
      <c r="AQ82" s="84">
        <v>21000</v>
      </c>
      <c r="AR82" s="84">
        <v>2000</v>
      </c>
      <c r="AS82" s="75"/>
      <c r="AT82" s="84"/>
      <c r="AU82" s="93"/>
    </row>
    <row r="83" spans="1:47" s="59" customFormat="1" ht="117.95" customHeight="1" outlineLevel="1">
      <c r="A83" s="75">
        <v>68</v>
      </c>
      <c r="B83" s="75" t="s">
        <v>586</v>
      </c>
      <c r="C83" s="75" t="s">
        <v>587</v>
      </c>
      <c r="D83" s="75" t="s">
        <v>482</v>
      </c>
      <c r="E83" s="75" t="s">
        <v>483</v>
      </c>
      <c r="F83" s="75" t="s">
        <v>145</v>
      </c>
      <c r="G83" s="75" t="s">
        <v>47</v>
      </c>
      <c r="H83" s="75" t="s">
        <v>193</v>
      </c>
      <c r="I83" s="80" t="s">
        <v>588</v>
      </c>
      <c r="J83" s="75" t="s">
        <v>208</v>
      </c>
      <c r="K83" s="75">
        <v>72000</v>
      </c>
      <c r="L83" s="75">
        <v>20000</v>
      </c>
      <c r="M83" s="75" t="s">
        <v>589</v>
      </c>
      <c r="N83" s="75" t="s">
        <v>562</v>
      </c>
      <c r="O83" s="84">
        <v>1250</v>
      </c>
      <c r="P83" s="75" t="s">
        <v>563</v>
      </c>
      <c r="Q83" s="75">
        <v>2500</v>
      </c>
      <c r="R83" s="75" t="s">
        <v>564</v>
      </c>
      <c r="S83" s="75">
        <v>3750</v>
      </c>
      <c r="T83" s="75" t="s">
        <v>565</v>
      </c>
      <c r="U83" s="75">
        <v>5000</v>
      </c>
      <c r="V83" s="75" t="s">
        <v>566</v>
      </c>
      <c r="W83" s="75">
        <v>6250</v>
      </c>
      <c r="X83" s="75" t="s">
        <v>567</v>
      </c>
      <c r="Y83" s="75">
        <v>7500</v>
      </c>
      <c r="Z83" s="75" t="s">
        <v>568</v>
      </c>
      <c r="AA83" s="75">
        <v>8750</v>
      </c>
      <c r="AB83" s="75" t="s">
        <v>569</v>
      </c>
      <c r="AC83" s="75">
        <v>10000</v>
      </c>
      <c r="AD83" s="75" t="s">
        <v>570</v>
      </c>
      <c r="AE83" s="75">
        <v>12500</v>
      </c>
      <c r="AF83" s="75" t="s">
        <v>571</v>
      </c>
      <c r="AG83" s="75">
        <v>15000</v>
      </c>
      <c r="AH83" s="75" t="s">
        <v>572</v>
      </c>
      <c r="AI83" s="75">
        <v>17500</v>
      </c>
      <c r="AJ83" s="75" t="s">
        <v>573</v>
      </c>
      <c r="AK83" s="75">
        <v>20000</v>
      </c>
      <c r="AL83" s="75"/>
      <c r="AM83" s="75"/>
      <c r="AN83" s="75"/>
      <c r="AO83" s="75"/>
      <c r="AP83" s="75"/>
      <c r="AQ83" s="75">
        <v>20000</v>
      </c>
      <c r="AR83" s="75"/>
      <c r="AS83" s="75"/>
      <c r="AT83" s="84"/>
      <c r="AU83" s="93"/>
    </row>
    <row r="84" spans="1:47" s="59" customFormat="1" ht="87.95" customHeight="1">
      <c r="A84" s="117" t="s">
        <v>590</v>
      </c>
      <c r="B84" s="118"/>
      <c r="C84" s="118"/>
      <c r="D84" s="118"/>
      <c r="E84" s="118"/>
      <c r="F84" s="118"/>
      <c r="G84" s="118"/>
      <c r="H84" s="118"/>
      <c r="I84" s="117"/>
      <c r="J84" s="78"/>
      <c r="K84" s="79">
        <f t="shared" ref="K84:AR84" si="45">SUM(K85:K85)</f>
        <v>150000</v>
      </c>
      <c r="L84" s="79">
        <f t="shared" si="45"/>
        <v>70000</v>
      </c>
      <c r="M84" s="79"/>
      <c r="N84" s="79">
        <f t="shared" si="45"/>
        <v>0</v>
      </c>
      <c r="O84" s="79">
        <f t="shared" si="45"/>
        <v>6000</v>
      </c>
      <c r="P84" s="79">
        <f t="shared" si="45"/>
        <v>0</v>
      </c>
      <c r="Q84" s="79">
        <f t="shared" si="45"/>
        <v>12000</v>
      </c>
      <c r="R84" s="79">
        <f t="shared" si="45"/>
        <v>0</v>
      </c>
      <c r="S84" s="79">
        <f t="shared" si="45"/>
        <v>18000</v>
      </c>
      <c r="T84" s="79">
        <f t="shared" si="45"/>
        <v>0</v>
      </c>
      <c r="U84" s="79">
        <f t="shared" si="45"/>
        <v>24000</v>
      </c>
      <c r="V84" s="79">
        <f t="shared" si="45"/>
        <v>0</v>
      </c>
      <c r="W84" s="79">
        <f t="shared" si="45"/>
        <v>30000</v>
      </c>
      <c r="X84" s="79">
        <f t="shared" si="45"/>
        <v>0</v>
      </c>
      <c r="Y84" s="79">
        <f t="shared" si="45"/>
        <v>36000</v>
      </c>
      <c r="Z84" s="79">
        <f t="shared" si="45"/>
        <v>0</v>
      </c>
      <c r="AA84" s="79">
        <f t="shared" si="45"/>
        <v>42000</v>
      </c>
      <c r="AB84" s="79">
        <f t="shared" si="45"/>
        <v>0</v>
      </c>
      <c r="AC84" s="79">
        <f t="shared" si="45"/>
        <v>48000</v>
      </c>
      <c r="AD84" s="79">
        <f t="shared" si="45"/>
        <v>0</v>
      </c>
      <c r="AE84" s="79">
        <f t="shared" si="45"/>
        <v>54000</v>
      </c>
      <c r="AF84" s="79">
        <f t="shared" si="45"/>
        <v>0</v>
      </c>
      <c r="AG84" s="79">
        <f t="shared" si="45"/>
        <v>60000</v>
      </c>
      <c r="AH84" s="79">
        <f t="shared" si="45"/>
        <v>0</v>
      </c>
      <c r="AI84" s="79">
        <f t="shared" si="45"/>
        <v>65000</v>
      </c>
      <c r="AJ84" s="79">
        <f t="shared" si="45"/>
        <v>0</v>
      </c>
      <c r="AK84" s="79">
        <f t="shared" si="45"/>
        <v>70000</v>
      </c>
      <c r="AL84" s="79">
        <f t="shared" si="45"/>
        <v>0</v>
      </c>
      <c r="AM84" s="79">
        <f t="shared" si="45"/>
        <v>0</v>
      </c>
      <c r="AN84" s="79">
        <f t="shared" si="45"/>
        <v>0</v>
      </c>
      <c r="AO84" s="79">
        <f t="shared" si="45"/>
        <v>0</v>
      </c>
      <c r="AP84" s="79">
        <f t="shared" si="45"/>
        <v>0</v>
      </c>
      <c r="AQ84" s="79">
        <f t="shared" si="45"/>
        <v>0</v>
      </c>
      <c r="AR84" s="79">
        <f t="shared" si="45"/>
        <v>70000</v>
      </c>
      <c r="AS84" s="79"/>
      <c r="AT84" s="90"/>
      <c r="AU84" s="93"/>
    </row>
    <row r="85" spans="1:47" s="59" customFormat="1" ht="146.1" customHeight="1" outlineLevel="1">
      <c r="A85" s="75">
        <v>69</v>
      </c>
      <c r="B85" s="75" t="s">
        <v>591</v>
      </c>
      <c r="C85" s="75" t="s">
        <v>592</v>
      </c>
      <c r="D85" s="75" t="s">
        <v>593</v>
      </c>
      <c r="E85" s="75" t="s">
        <v>594</v>
      </c>
      <c r="F85" s="75" t="s">
        <v>595</v>
      </c>
      <c r="G85" s="75" t="s">
        <v>47</v>
      </c>
      <c r="H85" s="75" t="s">
        <v>193</v>
      </c>
      <c r="I85" s="80" t="s">
        <v>596</v>
      </c>
      <c r="J85" s="75" t="s">
        <v>99</v>
      </c>
      <c r="K85" s="75">
        <v>150000</v>
      </c>
      <c r="L85" s="75">
        <v>70000</v>
      </c>
      <c r="M85" s="75" t="s">
        <v>597</v>
      </c>
      <c r="N85" s="75" t="s">
        <v>598</v>
      </c>
      <c r="O85" s="75">
        <v>6000</v>
      </c>
      <c r="P85" s="75" t="s">
        <v>599</v>
      </c>
      <c r="Q85" s="75">
        <v>12000</v>
      </c>
      <c r="R85" s="75" t="s">
        <v>600</v>
      </c>
      <c r="S85" s="75">
        <v>18000</v>
      </c>
      <c r="T85" s="75" t="s">
        <v>601</v>
      </c>
      <c r="U85" s="75">
        <v>24000</v>
      </c>
      <c r="V85" s="75" t="s">
        <v>602</v>
      </c>
      <c r="W85" s="75">
        <v>30000</v>
      </c>
      <c r="X85" s="75" t="s">
        <v>603</v>
      </c>
      <c r="Y85" s="75">
        <v>36000</v>
      </c>
      <c r="Z85" s="75" t="s">
        <v>604</v>
      </c>
      <c r="AA85" s="75">
        <v>42000</v>
      </c>
      <c r="AB85" s="75" t="s">
        <v>605</v>
      </c>
      <c r="AC85" s="75">
        <v>48000</v>
      </c>
      <c r="AD85" s="75" t="s">
        <v>606</v>
      </c>
      <c r="AE85" s="75">
        <v>54000</v>
      </c>
      <c r="AF85" s="75" t="s">
        <v>607</v>
      </c>
      <c r="AG85" s="75">
        <v>60000</v>
      </c>
      <c r="AH85" s="75" t="s">
        <v>607</v>
      </c>
      <c r="AI85" s="75">
        <v>65000</v>
      </c>
      <c r="AJ85" s="75" t="s">
        <v>607</v>
      </c>
      <c r="AK85" s="75">
        <v>70000</v>
      </c>
      <c r="AL85" s="75"/>
      <c r="AM85" s="75"/>
      <c r="AN85" s="75"/>
      <c r="AO85" s="75"/>
      <c r="AP85" s="75"/>
      <c r="AQ85" s="75"/>
      <c r="AR85" s="75">
        <v>70000</v>
      </c>
      <c r="AS85" s="75"/>
      <c r="AT85" s="84"/>
      <c r="AU85" s="93"/>
    </row>
    <row r="86" spans="1:47" s="59" customFormat="1" ht="87.95" customHeight="1">
      <c r="A86" s="117" t="s">
        <v>608</v>
      </c>
      <c r="B86" s="118"/>
      <c r="C86" s="118"/>
      <c r="D86" s="118"/>
      <c r="E86" s="118"/>
      <c r="F86" s="118"/>
      <c r="G86" s="118"/>
      <c r="H86" s="118"/>
      <c r="I86" s="117"/>
      <c r="J86" s="78"/>
      <c r="K86" s="79">
        <f>SUM(K87:K95)</f>
        <v>1140209.3600000001</v>
      </c>
      <c r="L86" s="79">
        <f>SUM(L87:L95)</f>
        <v>268033.46000000002</v>
      </c>
      <c r="M86" s="79"/>
      <c r="N86" s="79"/>
      <c r="O86" s="79">
        <f t="shared" ref="O86:AR86" si="46">SUM(O87:O95)</f>
        <v>23312</v>
      </c>
      <c r="P86" s="79"/>
      <c r="Q86" s="79">
        <f t="shared" si="46"/>
        <v>46450</v>
      </c>
      <c r="R86" s="79"/>
      <c r="S86" s="79">
        <f t="shared" si="46"/>
        <v>73018</v>
      </c>
      <c r="T86" s="79"/>
      <c r="U86" s="79">
        <f t="shared" si="46"/>
        <v>102418</v>
      </c>
      <c r="V86" s="79"/>
      <c r="W86" s="79">
        <f t="shared" si="46"/>
        <v>131806</v>
      </c>
      <c r="X86" s="79"/>
      <c r="Y86" s="79">
        <f t="shared" si="46"/>
        <v>162931</v>
      </c>
      <c r="Z86" s="79"/>
      <c r="AA86" s="79">
        <f t="shared" si="46"/>
        <v>186654</v>
      </c>
      <c r="AB86" s="79"/>
      <c r="AC86" s="79">
        <f t="shared" si="46"/>
        <v>210002</v>
      </c>
      <c r="AD86" s="79"/>
      <c r="AE86" s="79">
        <f t="shared" si="46"/>
        <v>233943</v>
      </c>
      <c r="AF86" s="79"/>
      <c r="AG86" s="79">
        <f t="shared" si="46"/>
        <v>252033</v>
      </c>
      <c r="AH86" s="79"/>
      <c r="AI86" s="79">
        <f t="shared" si="46"/>
        <v>264033</v>
      </c>
      <c r="AJ86" s="79"/>
      <c r="AK86" s="79">
        <f t="shared" si="46"/>
        <v>268033</v>
      </c>
      <c r="AL86" s="79">
        <f t="shared" si="46"/>
        <v>0</v>
      </c>
      <c r="AM86" s="79">
        <f t="shared" si="46"/>
        <v>0</v>
      </c>
      <c r="AN86" s="79">
        <f t="shared" si="46"/>
        <v>0</v>
      </c>
      <c r="AO86" s="79">
        <f t="shared" si="46"/>
        <v>0</v>
      </c>
      <c r="AP86" s="79">
        <f t="shared" si="46"/>
        <v>34175</v>
      </c>
      <c r="AQ86" s="79">
        <f t="shared" si="46"/>
        <v>0</v>
      </c>
      <c r="AR86" s="79">
        <f t="shared" si="46"/>
        <v>233858</v>
      </c>
      <c r="AS86" s="79"/>
      <c r="AT86" s="90"/>
      <c r="AU86" s="93"/>
    </row>
    <row r="87" spans="1:47" s="59" customFormat="1" ht="108" customHeight="1" outlineLevel="1">
      <c r="A87" s="75">
        <v>70</v>
      </c>
      <c r="B87" s="75" t="s">
        <v>609</v>
      </c>
      <c r="C87" s="75" t="s">
        <v>610</v>
      </c>
      <c r="D87" s="75" t="s">
        <v>611</v>
      </c>
      <c r="E87" s="75" t="s">
        <v>612</v>
      </c>
      <c r="F87" s="75" t="s">
        <v>115</v>
      </c>
      <c r="G87" s="75" t="s">
        <v>47</v>
      </c>
      <c r="H87" s="75" t="s">
        <v>48</v>
      </c>
      <c r="I87" s="80" t="s">
        <v>613</v>
      </c>
      <c r="J87" s="75" t="s">
        <v>99</v>
      </c>
      <c r="K87" s="75">
        <v>59201</v>
      </c>
      <c r="L87" s="75">
        <v>34175</v>
      </c>
      <c r="M87" s="75" t="s">
        <v>614</v>
      </c>
      <c r="N87" s="75" t="s">
        <v>615</v>
      </c>
      <c r="O87" s="81">
        <v>8712</v>
      </c>
      <c r="P87" s="75" t="s">
        <v>616</v>
      </c>
      <c r="Q87" s="75">
        <v>14550</v>
      </c>
      <c r="R87" s="75" t="s">
        <v>617</v>
      </c>
      <c r="S87" s="75">
        <v>17118</v>
      </c>
      <c r="T87" s="75" t="s">
        <v>618</v>
      </c>
      <c r="U87" s="75">
        <v>20218</v>
      </c>
      <c r="V87" s="75" t="s">
        <v>619</v>
      </c>
      <c r="W87" s="75">
        <v>22006</v>
      </c>
      <c r="X87" s="75" t="s">
        <v>619</v>
      </c>
      <c r="Y87" s="75">
        <v>23473</v>
      </c>
      <c r="Z87" s="75" t="s">
        <v>620</v>
      </c>
      <c r="AA87" s="75">
        <v>24396</v>
      </c>
      <c r="AB87" s="75" t="s">
        <v>621</v>
      </c>
      <c r="AC87" s="75">
        <v>25544</v>
      </c>
      <c r="AD87" s="75" t="s">
        <v>622</v>
      </c>
      <c r="AE87" s="75">
        <v>32185</v>
      </c>
      <c r="AF87" s="75" t="s">
        <v>623</v>
      </c>
      <c r="AG87" s="75">
        <v>34175</v>
      </c>
      <c r="AH87" s="75" t="s">
        <v>623</v>
      </c>
      <c r="AI87" s="75">
        <v>34175</v>
      </c>
      <c r="AJ87" s="75" t="s">
        <v>623</v>
      </c>
      <c r="AK87" s="75">
        <v>34175</v>
      </c>
      <c r="AL87" s="75"/>
      <c r="AM87" s="75"/>
      <c r="AN87" s="75"/>
      <c r="AO87" s="75"/>
      <c r="AP87" s="75">
        <v>34175</v>
      </c>
      <c r="AQ87" s="75"/>
      <c r="AR87" s="75"/>
      <c r="AS87" s="75" t="s">
        <v>515</v>
      </c>
      <c r="AT87" s="75"/>
      <c r="AU87" s="93"/>
    </row>
    <row r="88" spans="1:47" s="59" customFormat="1" ht="108" customHeight="1" outlineLevel="1">
      <c r="A88" s="75">
        <v>71</v>
      </c>
      <c r="B88" s="75" t="s">
        <v>624</v>
      </c>
      <c r="C88" s="75" t="s">
        <v>625</v>
      </c>
      <c r="D88" s="75" t="s">
        <v>611</v>
      </c>
      <c r="E88" s="75" t="s">
        <v>612</v>
      </c>
      <c r="F88" s="75" t="s">
        <v>626</v>
      </c>
      <c r="G88" s="75" t="s">
        <v>47</v>
      </c>
      <c r="H88" s="75" t="s">
        <v>193</v>
      </c>
      <c r="I88" s="80" t="s">
        <v>627</v>
      </c>
      <c r="J88" s="75" t="s">
        <v>99</v>
      </c>
      <c r="K88" s="75">
        <v>25000</v>
      </c>
      <c r="L88" s="75">
        <v>15000</v>
      </c>
      <c r="M88" s="75" t="s">
        <v>628</v>
      </c>
      <c r="N88" s="75" t="s">
        <v>629</v>
      </c>
      <c r="O88" s="81">
        <v>1500</v>
      </c>
      <c r="P88" s="75" t="s">
        <v>629</v>
      </c>
      <c r="Q88" s="75">
        <v>3000</v>
      </c>
      <c r="R88" s="75" t="s">
        <v>629</v>
      </c>
      <c r="S88" s="75">
        <v>4500</v>
      </c>
      <c r="T88" s="75" t="s">
        <v>629</v>
      </c>
      <c r="U88" s="75">
        <v>6000</v>
      </c>
      <c r="V88" s="75" t="s">
        <v>629</v>
      </c>
      <c r="W88" s="75">
        <v>7800</v>
      </c>
      <c r="X88" s="75" t="s">
        <v>629</v>
      </c>
      <c r="Y88" s="75">
        <v>9600</v>
      </c>
      <c r="Z88" s="75" t="s">
        <v>629</v>
      </c>
      <c r="AA88" s="75">
        <v>11400</v>
      </c>
      <c r="AB88" s="75" t="s">
        <v>629</v>
      </c>
      <c r="AC88" s="75">
        <v>12600</v>
      </c>
      <c r="AD88" s="75" t="s">
        <v>629</v>
      </c>
      <c r="AE88" s="75">
        <v>13400</v>
      </c>
      <c r="AF88" s="75" t="s">
        <v>629</v>
      </c>
      <c r="AG88" s="75">
        <v>14000</v>
      </c>
      <c r="AH88" s="75" t="s">
        <v>629</v>
      </c>
      <c r="AI88" s="75">
        <v>14500</v>
      </c>
      <c r="AJ88" s="75" t="s">
        <v>628</v>
      </c>
      <c r="AK88" s="75">
        <v>15000</v>
      </c>
      <c r="AL88" s="75"/>
      <c r="AM88" s="75"/>
      <c r="AN88" s="75"/>
      <c r="AO88" s="75"/>
      <c r="AP88" s="75"/>
      <c r="AQ88" s="75"/>
      <c r="AR88" s="75">
        <v>15000</v>
      </c>
      <c r="AS88" s="75"/>
      <c r="AT88" s="84"/>
      <c r="AU88" s="93"/>
    </row>
    <row r="89" spans="1:47" s="59" customFormat="1" ht="108" customHeight="1" outlineLevel="1">
      <c r="A89" s="75">
        <v>72</v>
      </c>
      <c r="B89" s="75" t="s">
        <v>630</v>
      </c>
      <c r="C89" s="75" t="s">
        <v>631</v>
      </c>
      <c r="D89" s="75" t="s">
        <v>611</v>
      </c>
      <c r="E89" s="75" t="s">
        <v>612</v>
      </c>
      <c r="F89" s="75" t="s">
        <v>632</v>
      </c>
      <c r="G89" s="75" t="s">
        <v>47</v>
      </c>
      <c r="H89" s="75" t="s">
        <v>193</v>
      </c>
      <c r="I89" s="80" t="s">
        <v>633</v>
      </c>
      <c r="J89" s="75" t="s">
        <v>99</v>
      </c>
      <c r="K89" s="75">
        <v>46103.19</v>
      </c>
      <c r="L89" s="75">
        <v>9647.27</v>
      </c>
      <c r="M89" s="75" t="s">
        <v>628</v>
      </c>
      <c r="N89" s="75" t="s">
        <v>629</v>
      </c>
      <c r="O89" s="81">
        <v>1800</v>
      </c>
      <c r="P89" s="75" t="s">
        <v>629</v>
      </c>
      <c r="Q89" s="75">
        <v>3600</v>
      </c>
      <c r="R89" s="75" t="s">
        <v>629</v>
      </c>
      <c r="S89" s="75">
        <v>5400</v>
      </c>
      <c r="T89" s="75" t="s">
        <v>629</v>
      </c>
      <c r="U89" s="75">
        <v>7200</v>
      </c>
      <c r="V89" s="75" t="s">
        <v>629</v>
      </c>
      <c r="W89" s="75">
        <v>9000</v>
      </c>
      <c r="X89" s="75" t="s">
        <v>634</v>
      </c>
      <c r="Y89" s="75">
        <v>9647</v>
      </c>
      <c r="Z89" s="75" t="s">
        <v>634</v>
      </c>
      <c r="AA89" s="75">
        <v>9647</v>
      </c>
      <c r="AB89" s="75" t="s">
        <v>634</v>
      </c>
      <c r="AC89" s="75">
        <v>9647</v>
      </c>
      <c r="AD89" s="75" t="s">
        <v>634</v>
      </c>
      <c r="AE89" s="75">
        <v>9647</v>
      </c>
      <c r="AF89" s="75" t="s">
        <v>634</v>
      </c>
      <c r="AG89" s="75">
        <v>9647</v>
      </c>
      <c r="AH89" s="75" t="s">
        <v>634</v>
      </c>
      <c r="AI89" s="75">
        <v>9647</v>
      </c>
      <c r="AJ89" s="75" t="s">
        <v>634</v>
      </c>
      <c r="AK89" s="75">
        <v>9647</v>
      </c>
      <c r="AL89" s="75"/>
      <c r="AM89" s="75"/>
      <c r="AN89" s="75"/>
      <c r="AO89" s="75"/>
      <c r="AP89" s="75"/>
      <c r="AQ89" s="75"/>
      <c r="AR89" s="75">
        <v>9647</v>
      </c>
      <c r="AS89" s="75"/>
      <c r="AT89" s="75"/>
      <c r="AU89" s="93"/>
    </row>
    <row r="90" spans="1:47" s="59" customFormat="1" ht="108" customHeight="1" outlineLevel="1">
      <c r="A90" s="75">
        <v>73</v>
      </c>
      <c r="B90" s="75" t="s">
        <v>635</v>
      </c>
      <c r="C90" s="75" t="s">
        <v>631</v>
      </c>
      <c r="D90" s="75" t="s">
        <v>611</v>
      </c>
      <c r="E90" s="75" t="s">
        <v>612</v>
      </c>
      <c r="F90" s="75" t="s">
        <v>636</v>
      </c>
      <c r="G90" s="75" t="s">
        <v>47</v>
      </c>
      <c r="H90" s="75" t="s">
        <v>193</v>
      </c>
      <c r="I90" s="80" t="s">
        <v>637</v>
      </c>
      <c r="J90" s="75" t="s">
        <v>99</v>
      </c>
      <c r="K90" s="75">
        <v>39626.129999999997</v>
      </c>
      <c r="L90" s="75">
        <v>26668.14</v>
      </c>
      <c r="M90" s="75" t="s">
        <v>628</v>
      </c>
      <c r="N90" s="75" t="s">
        <v>629</v>
      </c>
      <c r="O90" s="81">
        <v>3500</v>
      </c>
      <c r="P90" s="75" t="s">
        <v>629</v>
      </c>
      <c r="Q90" s="75">
        <v>7500</v>
      </c>
      <c r="R90" s="75" t="s">
        <v>629</v>
      </c>
      <c r="S90" s="75">
        <v>12000</v>
      </c>
      <c r="T90" s="75" t="s">
        <v>629</v>
      </c>
      <c r="U90" s="75">
        <v>17000</v>
      </c>
      <c r="V90" s="75" t="s">
        <v>629</v>
      </c>
      <c r="W90" s="75">
        <v>21500</v>
      </c>
      <c r="X90" s="75" t="s">
        <v>634</v>
      </c>
      <c r="Y90" s="75">
        <v>26668</v>
      </c>
      <c r="Z90" s="75" t="s">
        <v>634</v>
      </c>
      <c r="AA90" s="75">
        <v>26668</v>
      </c>
      <c r="AB90" s="75" t="s">
        <v>634</v>
      </c>
      <c r="AC90" s="75">
        <v>26668</v>
      </c>
      <c r="AD90" s="75" t="s">
        <v>634</v>
      </c>
      <c r="AE90" s="75">
        <v>26668</v>
      </c>
      <c r="AF90" s="75" t="s">
        <v>634</v>
      </c>
      <c r="AG90" s="75">
        <v>26668</v>
      </c>
      <c r="AH90" s="75" t="s">
        <v>634</v>
      </c>
      <c r="AI90" s="75">
        <v>26668</v>
      </c>
      <c r="AJ90" s="75" t="s">
        <v>634</v>
      </c>
      <c r="AK90" s="75">
        <v>26668</v>
      </c>
      <c r="AL90" s="75"/>
      <c r="AM90" s="75"/>
      <c r="AN90" s="75"/>
      <c r="AO90" s="75"/>
      <c r="AP90" s="75"/>
      <c r="AQ90" s="75"/>
      <c r="AR90" s="75">
        <v>26668</v>
      </c>
      <c r="AS90" s="75"/>
      <c r="AT90" s="84"/>
      <c r="AU90" s="93"/>
    </row>
    <row r="91" spans="1:47" s="59" customFormat="1" ht="108" customHeight="1" outlineLevel="1">
      <c r="A91" s="75">
        <v>74</v>
      </c>
      <c r="B91" s="75" t="s">
        <v>638</v>
      </c>
      <c r="C91" s="75" t="s">
        <v>631</v>
      </c>
      <c r="D91" s="75" t="s">
        <v>611</v>
      </c>
      <c r="E91" s="75" t="s">
        <v>612</v>
      </c>
      <c r="F91" s="75" t="s">
        <v>46</v>
      </c>
      <c r="G91" s="75" t="s">
        <v>47</v>
      </c>
      <c r="H91" s="75" t="s">
        <v>193</v>
      </c>
      <c r="I91" s="80" t="s">
        <v>639</v>
      </c>
      <c r="J91" s="75" t="s">
        <v>99</v>
      </c>
      <c r="K91" s="75">
        <v>27479.040000000001</v>
      </c>
      <c r="L91" s="75">
        <v>19043.05</v>
      </c>
      <c r="M91" s="75" t="s">
        <v>628</v>
      </c>
      <c r="N91" s="75" t="s">
        <v>629</v>
      </c>
      <c r="O91" s="81">
        <v>2500</v>
      </c>
      <c r="P91" s="75" t="s">
        <v>629</v>
      </c>
      <c r="Q91" s="75">
        <v>5500</v>
      </c>
      <c r="R91" s="75" t="s">
        <v>629</v>
      </c>
      <c r="S91" s="75">
        <v>10000</v>
      </c>
      <c r="T91" s="75" t="s">
        <v>629</v>
      </c>
      <c r="U91" s="75">
        <v>14500</v>
      </c>
      <c r="V91" s="75" t="s">
        <v>629</v>
      </c>
      <c r="W91" s="75">
        <v>18000</v>
      </c>
      <c r="X91" s="75" t="s">
        <v>634</v>
      </c>
      <c r="Y91" s="75">
        <v>19043</v>
      </c>
      <c r="Z91" s="75" t="s">
        <v>634</v>
      </c>
      <c r="AA91" s="75">
        <v>19043</v>
      </c>
      <c r="AB91" s="75" t="s">
        <v>634</v>
      </c>
      <c r="AC91" s="75">
        <v>19043</v>
      </c>
      <c r="AD91" s="75" t="s">
        <v>634</v>
      </c>
      <c r="AE91" s="75">
        <v>19043</v>
      </c>
      <c r="AF91" s="75" t="s">
        <v>634</v>
      </c>
      <c r="AG91" s="75">
        <v>19043</v>
      </c>
      <c r="AH91" s="75" t="s">
        <v>634</v>
      </c>
      <c r="AI91" s="75">
        <v>19043</v>
      </c>
      <c r="AJ91" s="75" t="s">
        <v>634</v>
      </c>
      <c r="AK91" s="75">
        <v>19043</v>
      </c>
      <c r="AL91" s="75"/>
      <c r="AM91" s="75"/>
      <c r="AN91" s="75"/>
      <c r="AO91" s="75"/>
      <c r="AP91" s="75"/>
      <c r="AQ91" s="75"/>
      <c r="AR91" s="75">
        <v>19043</v>
      </c>
      <c r="AS91" s="75"/>
      <c r="AT91" s="75"/>
      <c r="AU91" s="93"/>
    </row>
    <row r="92" spans="1:47" s="59" customFormat="1" ht="108" customHeight="1" outlineLevel="1">
      <c r="A92" s="75">
        <v>75</v>
      </c>
      <c r="B92" s="75" t="s">
        <v>640</v>
      </c>
      <c r="C92" s="75" t="s">
        <v>641</v>
      </c>
      <c r="D92" s="75" t="s">
        <v>611</v>
      </c>
      <c r="E92" s="75" t="s">
        <v>612</v>
      </c>
      <c r="F92" s="75" t="s">
        <v>642</v>
      </c>
      <c r="G92" s="75" t="s">
        <v>47</v>
      </c>
      <c r="H92" s="75" t="s">
        <v>193</v>
      </c>
      <c r="I92" s="80" t="s">
        <v>643</v>
      </c>
      <c r="J92" s="75" t="s">
        <v>99</v>
      </c>
      <c r="K92" s="75">
        <v>66000</v>
      </c>
      <c r="L92" s="75">
        <v>54500</v>
      </c>
      <c r="M92" s="75" t="s">
        <v>628</v>
      </c>
      <c r="N92" s="75" t="s">
        <v>629</v>
      </c>
      <c r="O92" s="81">
        <v>1500</v>
      </c>
      <c r="P92" s="75" t="s">
        <v>629</v>
      </c>
      <c r="Q92" s="75">
        <v>3500</v>
      </c>
      <c r="R92" s="75" t="s">
        <v>629</v>
      </c>
      <c r="S92" s="75">
        <v>7000</v>
      </c>
      <c r="T92" s="75" t="s">
        <v>629</v>
      </c>
      <c r="U92" s="75">
        <v>11500</v>
      </c>
      <c r="V92" s="75" t="s">
        <v>629</v>
      </c>
      <c r="W92" s="75">
        <v>16500</v>
      </c>
      <c r="X92" s="75" t="s">
        <v>629</v>
      </c>
      <c r="Y92" s="75">
        <v>23000</v>
      </c>
      <c r="Z92" s="75" t="s">
        <v>629</v>
      </c>
      <c r="AA92" s="75">
        <v>29500</v>
      </c>
      <c r="AB92" s="75" t="s">
        <v>629</v>
      </c>
      <c r="AC92" s="75">
        <v>36000</v>
      </c>
      <c r="AD92" s="75" t="s">
        <v>629</v>
      </c>
      <c r="AE92" s="75">
        <v>42500</v>
      </c>
      <c r="AF92" s="75" t="s">
        <v>629</v>
      </c>
      <c r="AG92" s="75">
        <v>48500</v>
      </c>
      <c r="AH92" s="75" t="s">
        <v>628</v>
      </c>
      <c r="AI92" s="75">
        <v>54500</v>
      </c>
      <c r="AJ92" s="75" t="s">
        <v>628</v>
      </c>
      <c r="AK92" s="75">
        <v>54500</v>
      </c>
      <c r="AL92" s="75"/>
      <c r="AM92" s="75"/>
      <c r="AN92" s="75"/>
      <c r="AO92" s="75"/>
      <c r="AP92" s="75"/>
      <c r="AQ92" s="75"/>
      <c r="AR92" s="75">
        <v>54500</v>
      </c>
      <c r="AS92" s="75"/>
      <c r="AT92" s="75"/>
      <c r="AU92" s="93"/>
    </row>
    <row r="93" spans="1:47" s="59" customFormat="1" ht="108" customHeight="1" outlineLevel="1">
      <c r="A93" s="75">
        <v>76</v>
      </c>
      <c r="B93" s="75" t="s">
        <v>644</v>
      </c>
      <c r="C93" s="75" t="s">
        <v>641</v>
      </c>
      <c r="D93" s="75" t="s">
        <v>611</v>
      </c>
      <c r="E93" s="75" t="s">
        <v>612</v>
      </c>
      <c r="F93" s="75" t="s">
        <v>66</v>
      </c>
      <c r="G93" s="75" t="s">
        <v>47</v>
      </c>
      <c r="H93" s="75" t="s">
        <v>193</v>
      </c>
      <c r="I93" s="80" t="s">
        <v>645</v>
      </c>
      <c r="J93" s="75" t="s">
        <v>99</v>
      </c>
      <c r="K93" s="75">
        <v>19000</v>
      </c>
      <c r="L93" s="75">
        <v>18000</v>
      </c>
      <c r="M93" s="75" t="s">
        <v>628</v>
      </c>
      <c r="N93" s="75" t="s">
        <v>629</v>
      </c>
      <c r="O93" s="81">
        <v>800</v>
      </c>
      <c r="P93" s="75" t="s">
        <v>629</v>
      </c>
      <c r="Q93" s="75">
        <v>1800</v>
      </c>
      <c r="R93" s="75" t="s">
        <v>629</v>
      </c>
      <c r="S93" s="75">
        <v>3000</v>
      </c>
      <c r="T93" s="75" t="s">
        <v>629</v>
      </c>
      <c r="U93" s="75">
        <v>4500</v>
      </c>
      <c r="V93" s="75" t="s">
        <v>629</v>
      </c>
      <c r="W93" s="75">
        <v>7000</v>
      </c>
      <c r="X93" s="75" t="s">
        <v>629</v>
      </c>
      <c r="Y93" s="75">
        <v>10500</v>
      </c>
      <c r="Z93" s="75" t="s">
        <v>629</v>
      </c>
      <c r="AA93" s="75">
        <v>14000</v>
      </c>
      <c r="AB93" s="75" t="s">
        <v>629</v>
      </c>
      <c r="AC93" s="75">
        <v>17500</v>
      </c>
      <c r="AD93" s="75" t="s">
        <v>628</v>
      </c>
      <c r="AE93" s="75">
        <v>18000</v>
      </c>
      <c r="AF93" s="75" t="s">
        <v>628</v>
      </c>
      <c r="AG93" s="75">
        <v>18000</v>
      </c>
      <c r="AH93" s="75" t="s">
        <v>628</v>
      </c>
      <c r="AI93" s="75">
        <v>18000</v>
      </c>
      <c r="AJ93" s="75" t="s">
        <v>628</v>
      </c>
      <c r="AK93" s="75">
        <v>18000</v>
      </c>
      <c r="AL93" s="75"/>
      <c r="AM93" s="75"/>
      <c r="AN93" s="75"/>
      <c r="AO93" s="75"/>
      <c r="AP93" s="75"/>
      <c r="AQ93" s="75"/>
      <c r="AR93" s="75">
        <v>18000</v>
      </c>
      <c r="AS93" s="75"/>
      <c r="AT93" s="84"/>
      <c r="AU93" s="93"/>
    </row>
    <row r="94" spans="1:47" s="59" customFormat="1" ht="108" customHeight="1" outlineLevel="1">
      <c r="A94" s="75">
        <v>77</v>
      </c>
      <c r="B94" s="75" t="s">
        <v>646</v>
      </c>
      <c r="C94" s="75" t="s">
        <v>647</v>
      </c>
      <c r="D94" s="75" t="s">
        <v>611</v>
      </c>
      <c r="E94" s="75" t="s">
        <v>612</v>
      </c>
      <c r="F94" s="75" t="s">
        <v>107</v>
      </c>
      <c r="G94" s="75" t="s">
        <v>47</v>
      </c>
      <c r="H94" s="75" t="s">
        <v>193</v>
      </c>
      <c r="I94" s="80" t="s">
        <v>648</v>
      </c>
      <c r="J94" s="75" t="s">
        <v>99</v>
      </c>
      <c r="K94" s="75">
        <v>36000</v>
      </c>
      <c r="L94" s="75">
        <v>32000</v>
      </c>
      <c r="M94" s="75" t="s">
        <v>628</v>
      </c>
      <c r="N94" s="75" t="s">
        <v>629</v>
      </c>
      <c r="O94" s="81">
        <v>1500</v>
      </c>
      <c r="P94" s="75" t="s">
        <v>629</v>
      </c>
      <c r="Q94" s="75">
        <v>3000</v>
      </c>
      <c r="R94" s="75" t="s">
        <v>629</v>
      </c>
      <c r="S94" s="75">
        <v>5500</v>
      </c>
      <c r="T94" s="75" t="s">
        <v>629</v>
      </c>
      <c r="U94" s="75">
        <v>8000</v>
      </c>
      <c r="V94" s="75" t="s">
        <v>629</v>
      </c>
      <c r="W94" s="75">
        <v>11000</v>
      </c>
      <c r="X94" s="75" t="s">
        <v>629</v>
      </c>
      <c r="Y94" s="75">
        <v>15500</v>
      </c>
      <c r="Z94" s="75" t="s">
        <v>629</v>
      </c>
      <c r="AA94" s="75">
        <v>20000</v>
      </c>
      <c r="AB94" s="75" t="s">
        <v>629</v>
      </c>
      <c r="AC94" s="75">
        <v>24500</v>
      </c>
      <c r="AD94" s="75" t="s">
        <v>629</v>
      </c>
      <c r="AE94" s="75">
        <v>27500</v>
      </c>
      <c r="AF94" s="75" t="s">
        <v>629</v>
      </c>
      <c r="AG94" s="75">
        <v>30500</v>
      </c>
      <c r="AH94" s="75" t="s">
        <v>629</v>
      </c>
      <c r="AI94" s="75">
        <v>31500</v>
      </c>
      <c r="AJ94" s="75" t="s">
        <v>628</v>
      </c>
      <c r="AK94" s="75">
        <v>32000</v>
      </c>
      <c r="AL94" s="75"/>
      <c r="AM94" s="75"/>
      <c r="AN94" s="75"/>
      <c r="AO94" s="75"/>
      <c r="AP94" s="75"/>
      <c r="AQ94" s="75"/>
      <c r="AR94" s="75">
        <v>32000</v>
      </c>
      <c r="AS94" s="75"/>
      <c r="AT94" s="84"/>
      <c r="AU94" s="93"/>
    </row>
    <row r="95" spans="1:47" s="59" customFormat="1" ht="108" customHeight="1" outlineLevel="1">
      <c r="A95" s="75">
        <v>78</v>
      </c>
      <c r="B95" s="75" t="s">
        <v>649</v>
      </c>
      <c r="C95" s="75" t="s">
        <v>650</v>
      </c>
      <c r="D95" s="75" t="s">
        <v>611</v>
      </c>
      <c r="E95" s="75" t="s">
        <v>612</v>
      </c>
      <c r="F95" s="75" t="s">
        <v>651</v>
      </c>
      <c r="G95" s="75" t="s">
        <v>47</v>
      </c>
      <c r="H95" s="75" t="s">
        <v>193</v>
      </c>
      <c r="I95" s="80" t="s">
        <v>652</v>
      </c>
      <c r="J95" s="75" t="s">
        <v>653</v>
      </c>
      <c r="K95" s="75">
        <v>821800</v>
      </c>
      <c r="L95" s="75">
        <v>59000</v>
      </c>
      <c r="M95" s="75" t="s">
        <v>654</v>
      </c>
      <c r="N95" s="75" t="s">
        <v>629</v>
      </c>
      <c r="O95" s="81">
        <v>1500</v>
      </c>
      <c r="P95" s="75" t="s">
        <v>629</v>
      </c>
      <c r="Q95" s="75">
        <v>4000</v>
      </c>
      <c r="R95" s="75" t="s">
        <v>629</v>
      </c>
      <c r="S95" s="75">
        <v>8500</v>
      </c>
      <c r="T95" s="75" t="s">
        <v>629</v>
      </c>
      <c r="U95" s="75">
        <v>13500</v>
      </c>
      <c r="V95" s="75" t="s">
        <v>629</v>
      </c>
      <c r="W95" s="75">
        <v>19000</v>
      </c>
      <c r="X95" s="75" t="s">
        <v>629</v>
      </c>
      <c r="Y95" s="75">
        <v>25500</v>
      </c>
      <c r="Z95" s="75" t="s">
        <v>629</v>
      </c>
      <c r="AA95" s="75">
        <v>32000</v>
      </c>
      <c r="AB95" s="75" t="s">
        <v>629</v>
      </c>
      <c r="AC95" s="75">
        <v>38500</v>
      </c>
      <c r="AD95" s="75" t="s">
        <v>629</v>
      </c>
      <c r="AE95" s="75">
        <v>45000</v>
      </c>
      <c r="AF95" s="75" t="s">
        <v>629</v>
      </c>
      <c r="AG95" s="75">
        <v>51500</v>
      </c>
      <c r="AH95" s="75" t="s">
        <v>629</v>
      </c>
      <c r="AI95" s="75">
        <v>56000</v>
      </c>
      <c r="AJ95" s="75" t="s">
        <v>629</v>
      </c>
      <c r="AK95" s="75">
        <v>59000</v>
      </c>
      <c r="AL95" s="75"/>
      <c r="AM95" s="75"/>
      <c r="AN95" s="75"/>
      <c r="AO95" s="75"/>
      <c r="AP95" s="75"/>
      <c r="AQ95" s="75"/>
      <c r="AR95" s="75">
        <v>59000</v>
      </c>
      <c r="AS95" s="75"/>
      <c r="AT95" s="75"/>
      <c r="AU95" s="93"/>
    </row>
    <row r="96" spans="1:47" s="59" customFormat="1" ht="87.95" customHeight="1">
      <c r="A96" s="117" t="s">
        <v>655</v>
      </c>
      <c r="B96" s="118"/>
      <c r="C96" s="118"/>
      <c r="D96" s="118"/>
      <c r="E96" s="118"/>
      <c r="F96" s="118"/>
      <c r="G96" s="118"/>
      <c r="H96" s="118"/>
      <c r="I96" s="117"/>
      <c r="J96" s="78"/>
      <c r="K96" s="79">
        <f t="shared" ref="K96:AR96" si="47">SUM(K97:K97)</f>
        <v>3000</v>
      </c>
      <c r="L96" s="79">
        <f t="shared" si="47"/>
        <v>1500</v>
      </c>
      <c r="M96" s="79"/>
      <c r="N96" s="79">
        <f t="shared" si="47"/>
        <v>0</v>
      </c>
      <c r="O96" s="79">
        <f t="shared" si="47"/>
        <v>150</v>
      </c>
      <c r="P96" s="79">
        <f t="shared" si="47"/>
        <v>0</v>
      </c>
      <c r="Q96" s="79">
        <f t="shared" si="47"/>
        <v>300</v>
      </c>
      <c r="R96" s="79">
        <f t="shared" si="47"/>
        <v>0</v>
      </c>
      <c r="S96" s="79">
        <f t="shared" si="47"/>
        <v>450</v>
      </c>
      <c r="T96" s="79">
        <f t="shared" si="47"/>
        <v>0</v>
      </c>
      <c r="U96" s="79">
        <f t="shared" si="47"/>
        <v>600</v>
      </c>
      <c r="V96" s="79">
        <f t="shared" si="47"/>
        <v>0</v>
      </c>
      <c r="W96" s="79">
        <f t="shared" si="47"/>
        <v>750</v>
      </c>
      <c r="X96" s="79">
        <f t="shared" si="47"/>
        <v>0</v>
      </c>
      <c r="Y96" s="79">
        <f t="shared" si="47"/>
        <v>875</v>
      </c>
      <c r="Z96" s="79">
        <f t="shared" si="47"/>
        <v>0</v>
      </c>
      <c r="AA96" s="79">
        <f t="shared" si="47"/>
        <v>1000</v>
      </c>
      <c r="AB96" s="79">
        <f t="shared" si="47"/>
        <v>0</v>
      </c>
      <c r="AC96" s="79">
        <f t="shared" si="47"/>
        <v>1125</v>
      </c>
      <c r="AD96" s="79">
        <f t="shared" si="47"/>
        <v>0</v>
      </c>
      <c r="AE96" s="79">
        <f t="shared" si="47"/>
        <v>1250</v>
      </c>
      <c r="AF96" s="79">
        <f t="shared" si="47"/>
        <v>0</v>
      </c>
      <c r="AG96" s="79">
        <f t="shared" si="47"/>
        <v>1375</v>
      </c>
      <c r="AH96" s="79">
        <f t="shared" si="47"/>
        <v>0</v>
      </c>
      <c r="AI96" s="79">
        <f t="shared" si="47"/>
        <v>1450</v>
      </c>
      <c r="AJ96" s="79">
        <f t="shared" si="47"/>
        <v>0</v>
      </c>
      <c r="AK96" s="79">
        <f t="shared" si="47"/>
        <v>1500</v>
      </c>
      <c r="AL96" s="79">
        <f t="shared" si="47"/>
        <v>0</v>
      </c>
      <c r="AM96" s="79">
        <f t="shared" si="47"/>
        <v>0</v>
      </c>
      <c r="AN96" s="79">
        <f t="shared" si="47"/>
        <v>0</v>
      </c>
      <c r="AO96" s="79">
        <f t="shared" si="47"/>
        <v>0</v>
      </c>
      <c r="AP96" s="79">
        <f t="shared" si="47"/>
        <v>0</v>
      </c>
      <c r="AQ96" s="79">
        <f t="shared" si="47"/>
        <v>0</v>
      </c>
      <c r="AR96" s="79">
        <f t="shared" si="47"/>
        <v>1500</v>
      </c>
      <c r="AS96" s="79"/>
      <c r="AT96" s="90"/>
      <c r="AU96" s="93"/>
    </row>
    <row r="97" spans="1:47" s="59" customFormat="1" ht="138" customHeight="1" outlineLevel="1">
      <c r="A97" s="84">
        <v>79</v>
      </c>
      <c r="B97" s="75" t="s">
        <v>656</v>
      </c>
      <c r="C97" s="75" t="s">
        <v>657</v>
      </c>
      <c r="D97" s="75" t="s">
        <v>658</v>
      </c>
      <c r="E97" s="75" t="s">
        <v>659</v>
      </c>
      <c r="F97" s="75" t="s">
        <v>642</v>
      </c>
      <c r="G97" s="75" t="s">
        <v>47</v>
      </c>
      <c r="H97" s="75" t="s">
        <v>193</v>
      </c>
      <c r="I97" s="80" t="s">
        <v>660</v>
      </c>
      <c r="J97" s="81" t="s">
        <v>99</v>
      </c>
      <c r="K97" s="84">
        <v>3000</v>
      </c>
      <c r="L97" s="84">
        <v>1500</v>
      </c>
      <c r="M97" s="75" t="s">
        <v>379</v>
      </c>
      <c r="N97" s="75" t="s">
        <v>535</v>
      </c>
      <c r="O97" s="75">
        <v>150</v>
      </c>
      <c r="P97" s="75" t="s">
        <v>536</v>
      </c>
      <c r="Q97" s="75">
        <v>300</v>
      </c>
      <c r="R97" s="75" t="s">
        <v>537</v>
      </c>
      <c r="S97" s="75">
        <v>450</v>
      </c>
      <c r="T97" s="75" t="s">
        <v>538</v>
      </c>
      <c r="U97" s="75">
        <v>600</v>
      </c>
      <c r="V97" s="75" t="s">
        <v>539</v>
      </c>
      <c r="W97" s="75">
        <v>750</v>
      </c>
      <c r="X97" s="75" t="s">
        <v>540</v>
      </c>
      <c r="Y97" s="75">
        <v>875</v>
      </c>
      <c r="Z97" s="75" t="s">
        <v>541</v>
      </c>
      <c r="AA97" s="75">
        <v>1000</v>
      </c>
      <c r="AB97" s="75" t="s">
        <v>542</v>
      </c>
      <c r="AC97" s="75">
        <v>1125</v>
      </c>
      <c r="AD97" s="75" t="s">
        <v>543</v>
      </c>
      <c r="AE97" s="75">
        <v>1250</v>
      </c>
      <c r="AF97" s="75" t="s">
        <v>544</v>
      </c>
      <c r="AG97" s="75">
        <v>1375</v>
      </c>
      <c r="AH97" s="75" t="s">
        <v>545</v>
      </c>
      <c r="AI97" s="75">
        <v>1450</v>
      </c>
      <c r="AJ97" s="75" t="s">
        <v>86</v>
      </c>
      <c r="AK97" s="75">
        <v>1500</v>
      </c>
      <c r="AL97" s="84"/>
      <c r="AM97" s="84"/>
      <c r="AN97" s="84"/>
      <c r="AO97" s="84"/>
      <c r="AP97" s="84"/>
      <c r="AQ97" s="84"/>
      <c r="AR97" s="84">
        <v>1500</v>
      </c>
      <c r="AS97" s="84"/>
      <c r="AT97" s="84"/>
      <c r="AU97" s="93"/>
    </row>
  </sheetData>
  <autoFilter ref="A6:AU97"/>
  <mergeCells count="45">
    <mergeCell ref="A1:AR1"/>
    <mergeCell ref="A2:AT2"/>
    <mergeCell ref="A3:AT3"/>
    <mergeCell ref="AL4:AR4"/>
    <mergeCell ref="AL5:AP5"/>
    <mergeCell ref="AQ5:AR5"/>
    <mergeCell ref="J4:J6"/>
    <mergeCell ref="K4:K6"/>
    <mergeCell ref="L4:L6"/>
    <mergeCell ref="M4:M6"/>
    <mergeCell ref="AS4:AS6"/>
    <mergeCell ref="AT4:AT6"/>
    <mergeCell ref="N4:O5"/>
    <mergeCell ref="P4:Q5"/>
    <mergeCell ref="R4:S5"/>
    <mergeCell ref="T4:U5"/>
    <mergeCell ref="A7:J7"/>
    <mergeCell ref="A8:I8"/>
    <mergeCell ref="A24:I24"/>
    <mergeCell ref="A26:I26"/>
    <mergeCell ref="A30:I30"/>
    <mergeCell ref="A86:I86"/>
    <mergeCell ref="A96:I96"/>
    <mergeCell ref="A4:A6"/>
    <mergeCell ref="B4:B6"/>
    <mergeCell ref="C4:C6"/>
    <mergeCell ref="D4:D6"/>
    <mergeCell ref="E4:E6"/>
    <mergeCell ref="F4:F6"/>
    <mergeCell ref="G4:G6"/>
    <mergeCell ref="H4:H6"/>
    <mergeCell ref="I4:I6"/>
    <mergeCell ref="A41:I41"/>
    <mergeCell ref="A51:I51"/>
    <mergeCell ref="A55:I55"/>
    <mergeCell ref="A60:I60"/>
    <mergeCell ref="A84:I84"/>
    <mergeCell ref="AF4:AG5"/>
    <mergeCell ref="AH4:AI5"/>
    <mergeCell ref="AJ4:AK5"/>
    <mergeCell ref="V4:W5"/>
    <mergeCell ref="X4:Y5"/>
    <mergeCell ref="Z4:AA5"/>
    <mergeCell ref="AB4:AC5"/>
    <mergeCell ref="AD4:AE5"/>
  </mergeCells>
  <phoneticPr fontId="32" type="noConversion"/>
  <conditionalFormatting sqref="B18">
    <cfRule type="duplicateValues" dxfId="109" priority="48"/>
  </conditionalFormatting>
  <conditionalFormatting sqref="B19">
    <cfRule type="duplicateValues" dxfId="108" priority="47"/>
  </conditionalFormatting>
  <conditionalFormatting sqref="B20">
    <cfRule type="duplicateValues" dxfId="107" priority="46"/>
  </conditionalFormatting>
  <conditionalFormatting sqref="B21">
    <cfRule type="duplicateValues" dxfId="106" priority="43"/>
  </conditionalFormatting>
  <conditionalFormatting sqref="B22">
    <cfRule type="duplicateValues" dxfId="105" priority="42"/>
  </conditionalFormatting>
  <conditionalFormatting sqref="C22">
    <cfRule type="duplicateValues" dxfId="104" priority="38"/>
  </conditionalFormatting>
  <conditionalFormatting sqref="F22">
    <cfRule type="duplicateValues" dxfId="103" priority="37"/>
  </conditionalFormatting>
  <conditionalFormatting sqref="I22">
    <cfRule type="duplicateValues" dxfId="102" priority="41"/>
  </conditionalFormatting>
  <conditionalFormatting sqref="K22">
    <cfRule type="duplicateValues" dxfId="101" priority="39"/>
  </conditionalFormatting>
  <conditionalFormatting sqref="L22">
    <cfRule type="duplicateValues" dxfId="100" priority="40"/>
  </conditionalFormatting>
  <conditionalFormatting sqref="B23">
    <cfRule type="duplicateValues" dxfId="99" priority="36"/>
  </conditionalFormatting>
  <conditionalFormatting sqref="F23">
    <cfRule type="duplicateValues" dxfId="98" priority="35"/>
  </conditionalFormatting>
  <conditionalFormatting sqref="B33">
    <cfRule type="duplicateValues" dxfId="97" priority="59"/>
  </conditionalFormatting>
  <conditionalFormatting sqref="B34">
    <cfRule type="duplicateValues" dxfId="96" priority="61"/>
  </conditionalFormatting>
  <conditionalFormatting sqref="B42">
    <cfRule type="duplicateValues" dxfId="95" priority="31"/>
  </conditionalFormatting>
  <conditionalFormatting sqref="B43">
    <cfRule type="duplicateValues" dxfId="94" priority="30"/>
  </conditionalFormatting>
  <conditionalFormatting sqref="B44">
    <cfRule type="duplicateValues" dxfId="93" priority="13"/>
  </conditionalFormatting>
  <conditionalFormatting sqref="B45">
    <cfRule type="duplicateValues" dxfId="92" priority="29"/>
  </conditionalFormatting>
  <conditionalFormatting sqref="B46">
    <cfRule type="duplicateValues" dxfId="91" priority="12"/>
  </conditionalFormatting>
  <conditionalFormatting sqref="B47">
    <cfRule type="duplicateValues" dxfId="90" priority="28"/>
  </conditionalFormatting>
  <conditionalFormatting sqref="B48">
    <cfRule type="duplicateValues" dxfId="89" priority="11"/>
  </conditionalFormatting>
  <conditionalFormatting sqref="B49">
    <cfRule type="duplicateValues" dxfId="88" priority="15"/>
  </conditionalFormatting>
  <conditionalFormatting sqref="B50">
    <cfRule type="duplicateValues" dxfId="87" priority="14"/>
  </conditionalFormatting>
  <conditionalFormatting sqref="B10:B11">
    <cfRule type="duplicateValues" dxfId="86" priority="33"/>
  </conditionalFormatting>
  <conditionalFormatting sqref="B15:B17">
    <cfRule type="duplicateValues" dxfId="85" priority="34"/>
  </conditionalFormatting>
  <conditionalFormatting sqref="B31:B32">
    <cfRule type="duplicateValues" dxfId="84" priority="60"/>
  </conditionalFormatting>
  <conditionalFormatting sqref="B9 B12:B14">
    <cfRule type="duplicateValues" dxfId="83" priority="49"/>
  </conditionalFormatting>
  <dataValidations count="1">
    <dataValidation type="list" allowBlank="1" showInputMessage="1" showErrorMessage="1" sqref="AS85">
      <formula1>"已开工,未开工"</formula1>
    </dataValidation>
  </dataValidations>
  <printOptions horizontalCentered="1"/>
  <pageMargins left="0.51180555555555596" right="0.27500000000000002" top="0.39305555555555599" bottom="0.74791666666666701" header="0.23611111111111099" footer="0.31458333333333299"/>
  <pageSetup paperSize="9" scale="26" fitToHeight="0" orientation="landscape" r:id="rId1"/>
  <headerFooter>
    <oddFooter>&amp;C&amp;22第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2"/>
  <sheetViews>
    <sheetView topLeftCell="F1" zoomScale="40" zoomScaleNormal="40" workbookViewId="0">
      <pane ySplit="6" topLeftCell="A7" activePane="bottomLeft" state="frozen"/>
      <selection pane="bottomLeft" activeCell="K7" sqref="K1:K1048576"/>
    </sheetView>
  </sheetViews>
  <sheetFormatPr defaultColWidth="9" defaultRowHeight="21" outlineLevelRow="1"/>
  <cols>
    <col min="1" max="1" width="10.25" style="67" customWidth="1"/>
    <col min="2" max="2" width="51.25" style="67" customWidth="1"/>
    <col min="3" max="3" width="25" style="67" customWidth="1"/>
    <col min="4" max="4" width="20.875" style="67" customWidth="1"/>
    <col min="5" max="5" width="19.375" style="67" customWidth="1"/>
    <col min="6" max="6" width="20.625" style="68" customWidth="1"/>
    <col min="7" max="7" width="13.125" style="67" customWidth="1"/>
    <col min="8" max="8" width="12.75" style="67" customWidth="1"/>
    <col min="9" max="9" width="75.625" style="69" customWidth="1"/>
    <col min="10" max="10" width="20.875" style="70" customWidth="1"/>
    <col min="11" max="11" width="26.25" style="67" customWidth="1"/>
    <col min="12" max="12" width="23.125" style="67" customWidth="1"/>
    <col min="13" max="13" width="31" style="67" customWidth="1"/>
    <col min="14" max="14" width="18.125" style="67" hidden="1" customWidth="1"/>
    <col min="15" max="15" width="10.25" style="67" hidden="1" customWidth="1"/>
    <col min="16" max="16" width="11.5" style="67" hidden="1" customWidth="1"/>
    <col min="17" max="17" width="10.625" style="67" hidden="1" customWidth="1"/>
    <col min="18" max="18" width="12.75" style="67" hidden="1" customWidth="1"/>
    <col min="19" max="19" width="10.875" style="67" hidden="1" customWidth="1"/>
    <col min="20" max="20" width="12.625" style="67" hidden="1" customWidth="1"/>
    <col min="21" max="21" width="13.625" style="67" hidden="1" customWidth="1"/>
    <col min="22" max="22" width="12.125" style="67" hidden="1" customWidth="1"/>
    <col min="23" max="23" width="11.25" style="67" hidden="1" customWidth="1"/>
    <col min="24" max="24" width="13.75" style="67" hidden="1" customWidth="1"/>
    <col min="25" max="25" width="10.625" style="67" hidden="1" customWidth="1"/>
    <col min="26" max="26" width="13.125" style="67" hidden="1" customWidth="1"/>
    <col min="27" max="27" width="14.375" style="67" hidden="1" customWidth="1"/>
    <col min="28" max="28" width="12.5" style="67" hidden="1" customWidth="1"/>
    <col min="29" max="29" width="11.25" style="67" hidden="1" customWidth="1"/>
    <col min="30" max="30" width="12.75" style="67" hidden="1" customWidth="1"/>
    <col min="31" max="31" width="11.25" style="67" hidden="1" customWidth="1"/>
    <col min="32" max="32" width="11.5" style="67" hidden="1" customWidth="1"/>
    <col min="33" max="33" width="10.625" style="67" hidden="1" customWidth="1"/>
    <col min="34" max="34" width="10.5" style="67" hidden="1" customWidth="1"/>
    <col min="35" max="35" width="12.125" style="67" hidden="1" customWidth="1"/>
    <col min="36" max="36" width="15.875" style="67" hidden="1" customWidth="1"/>
    <col min="37" max="37" width="15.25" style="67" hidden="1" customWidth="1"/>
    <col min="38" max="45" width="19.375" style="67" customWidth="1"/>
    <col min="46" max="46" width="20.25" style="67" customWidth="1"/>
    <col min="47" max="47" width="19.75" style="71" hidden="1" customWidth="1"/>
    <col min="48" max="48" width="16.5" style="67" customWidth="1"/>
    <col min="49" max="49" width="9" style="72"/>
    <col min="50" max="16384" width="9" style="58"/>
  </cols>
  <sheetData>
    <row r="1" spans="1:49" ht="57.95" customHeight="1">
      <c r="A1" s="123" t="s">
        <v>661</v>
      </c>
      <c r="B1" s="124"/>
      <c r="C1" s="124"/>
      <c r="D1" s="124"/>
      <c r="E1" s="124"/>
      <c r="F1" s="124"/>
      <c r="G1" s="124"/>
      <c r="H1" s="124"/>
      <c r="I1" s="125"/>
      <c r="J1" s="126"/>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87"/>
      <c r="AV1" s="88"/>
    </row>
    <row r="2" spans="1:49" ht="129" customHeight="1">
      <c r="A2" s="127" t="s">
        <v>662</v>
      </c>
      <c r="B2" s="127"/>
      <c r="C2" s="127"/>
      <c r="D2" s="127"/>
      <c r="E2" s="127"/>
      <c r="F2" s="127"/>
      <c r="G2" s="127"/>
      <c r="H2" s="127"/>
      <c r="I2" s="128"/>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row>
    <row r="3" spans="1:49" s="59" customFormat="1" ht="54" customHeight="1">
      <c r="A3" s="135" t="s">
        <v>2</v>
      </c>
      <c r="B3" s="136"/>
      <c r="C3" s="136"/>
      <c r="D3" s="136"/>
      <c r="E3" s="136"/>
      <c r="F3" s="136"/>
      <c r="G3" s="136"/>
      <c r="H3" s="136"/>
      <c r="I3" s="137"/>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93"/>
    </row>
    <row r="4" spans="1:49" s="60" customFormat="1" ht="69" customHeight="1">
      <c r="A4" s="116" t="s">
        <v>663</v>
      </c>
      <c r="B4" s="116" t="s">
        <v>664</v>
      </c>
      <c r="C4" s="116" t="s">
        <v>665</v>
      </c>
      <c r="D4" s="116" t="s">
        <v>666</v>
      </c>
      <c r="E4" s="116" t="s">
        <v>667</v>
      </c>
      <c r="F4" s="116" t="s">
        <v>668</v>
      </c>
      <c r="G4" s="116" t="s">
        <v>669</v>
      </c>
      <c r="H4" s="116" t="s">
        <v>670</v>
      </c>
      <c r="I4" s="116" t="s">
        <v>671</v>
      </c>
      <c r="J4" s="122" t="s">
        <v>672</v>
      </c>
      <c r="K4" s="116" t="s">
        <v>673</v>
      </c>
      <c r="L4" s="116" t="s">
        <v>14</v>
      </c>
      <c r="M4" s="116" t="s">
        <v>15</v>
      </c>
      <c r="N4" s="116" t="s">
        <v>16</v>
      </c>
      <c r="O4" s="116"/>
      <c r="P4" s="116" t="s">
        <v>17</v>
      </c>
      <c r="Q4" s="116"/>
      <c r="R4" s="116" t="s">
        <v>18</v>
      </c>
      <c r="S4" s="116"/>
      <c r="T4" s="116" t="s">
        <v>19</v>
      </c>
      <c r="U4" s="116"/>
      <c r="V4" s="116" t="s">
        <v>20</v>
      </c>
      <c r="W4" s="116"/>
      <c r="X4" s="116" t="s">
        <v>21</v>
      </c>
      <c r="Y4" s="116"/>
      <c r="Z4" s="116" t="s">
        <v>22</v>
      </c>
      <c r="AA4" s="116"/>
      <c r="AB4" s="116" t="s">
        <v>23</v>
      </c>
      <c r="AC4" s="116"/>
      <c r="AD4" s="116" t="s">
        <v>24</v>
      </c>
      <c r="AE4" s="116"/>
      <c r="AF4" s="116" t="s">
        <v>25</v>
      </c>
      <c r="AG4" s="116"/>
      <c r="AH4" s="116" t="s">
        <v>26</v>
      </c>
      <c r="AI4" s="116"/>
      <c r="AJ4" s="116" t="s">
        <v>27</v>
      </c>
      <c r="AK4" s="116"/>
      <c r="AL4" s="116" t="s">
        <v>28</v>
      </c>
      <c r="AM4" s="116"/>
      <c r="AN4" s="116"/>
      <c r="AO4" s="116"/>
      <c r="AP4" s="116"/>
      <c r="AQ4" s="116"/>
      <c r="AR4" s="116"/>
      <c r="AS4" s="116"/>
      <c r="AT4" s="116"/>
      <c r="AU4" s="116" t="s">
        <v>674</v>
      </c>
      <c r="AV4" s="116" t="s">
        <v>674</v>
      </c>
      <c r="AW4" s="94"/>
    </row>
    <row r="5" spans="1:49" s="60" customFormat="1" ht="51.95" customHeight="1">
      <c r="A5" s="116"/>
      <c r="B5" s="116"/>
      <c r="C5" s="116"/>
      <c r="D5" s="116"/>
      <c r="E5" s="116"/>
      <c r="F5" s="116"/>
      <c r="G5" s="116"/>
      <c r="H5" s="116"/>
      <c r="I5" s="116"/>
      <c r="J5" s="122"/>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t="s">
        <v>675</v>
      </c>
      <c r="AM5" s="116"/>
      <c r="AN5" s="116"/>
      <c r="AO5" s="116"/>
      <c r="AP5" s="116"/>
      <c r="AQ5" s="116"/>
      <c r="AR5" s="116"/>
      <c r="AS5" s="116" t="s">
        <v>676</v>
      </c>
      <c r="AT5" s="116"/>
      <c r="AU5" s="116"/>
      <c r="AV5" s="116"/>
      <c r="AW5" s="94"/>
    </row>
    <row r="6" spans="1:49" s="60" customFormat="1" ht="210.95" customHeight="1">
      <c r="A6" s="116"/>
      <c r="B6" s="116"/>
      <c r="C6" s="116"/>
      <c r="D6" s="116"/>
      <c r="E6" s="116"/>
      <c r="F6" s="116"/>
      <c r="G6" s="116"/>
      <c r="H6" s="116"/>
      <c r="I6" s="116"/>
      <c r="J6" s="122"/>
      <c r="K6" s="116"/>
      <c r="L6" s="116"/>
      <c r="M6" s="116"/>
      <c r="N6" s="74" t="s">
        <v>677</v>
      </c>
      <c r="O6" s="74" t="s">
        <v>678</v>
      </c>
      <c r="P6" s="74" t="s">
        <v>677</v>
      </c>
      <c r="Q6" s="74" t="s">
        <v>678</v>
      </c>
      <c r="R6" s="74" t="s">
        <v>677</v>
      </c>
      <c r="S6" s="74" t="s">
        <v>678</v>
      </c>
      <c r="T6" s="74" t="s">
        <v>677</v>
      </c>
      <c r="U6" s="74" t="s">
        <v>678</v>
      </c>
      <c r="V6" s="74" t="s">
        <v>677</v>
      </c>
      <c r="W6" s="74" t="s">
        <v>678</v>
      </c>
      <c r="X6" s="74" t="s">
        <v>677</v>
      </c>
      <c r="Y6" s="74" t="s">
        <v>678</v>
      </c>
      <c r="Z6" s="74" t="s">
        <v>677</v>
      </c>
      <c r="AA6" s="74" t="s">
        <v>678</v>
      </c>
      <c r="AB6" s="74" t="s">
        <v>677</v>
      </c>
      <c r="AC6" s="74" t="s">
        <v>678</v>
      </c>
      <c r="AD6" s="74" t="s">
        <v>677</v>
      </c>
      <c r="AE6" s="74" t="s">
        <v>678</v>
      </c>
      <c r="AF6" s="74" t="s">
        <v>677</v>
      </c>
      <c r="AG6" s="74" t="s">
        <v>678</v>
      </c>
      <c r="AH6" s="74" t="s">
        <v>677</v>
      </c>
      <c r="AI6" s="74" t="s">
        <v>678</v>
      </c>
      <c r="AJ6" s="74" t="s">
        <v>677</v>
      </c>
      <c r="AK6" s="74" t="s">
        <v>678</v>
      </c>
      <c r="AL6" s="74" t="s">
        <v>679</v>
      </c>
      <c r="AM6" s="74" t="s">
        <v>680</v>
      </c>
      <c r="AN6" s="74" t="s">
        <v>681</v>
      </c>
      <c r="AO6" s="74" t="s">
        <v>682</v>
      </c>
      <c r="AP6" s="74" t="s">
        <v>683</v>
      </c>
      <c r="AQ6" s="74" t="s">
        <v>684</v>
      </c>
      <c r="AR6" s="74" t="s">
        <v>685</v>
      </c>
      <c r="AS6" s="74" t="s">
        <v>682</v>
      </c>
      <c r="AT6" s="74" t="s">
        <v>686</v>
      </c>
      <c r="AU6" s="116"/>
      <c r="AV6" s="116"/>
      <c r="AW6" s="94"/>
    </row>
    <row r="7" spans="1:49" s="61" customFormat="1" ht="198" customHeight="1">
      <c r="A7" s="121" t="s">
        <v>687</v>
      </c>
      <c r="B7" s="116"/>
      <c r="C7" s="116"/>
      <c r="D7" s="116"/>
      <c r="E7" s="116"/>
      <c r="F7" s="116"/>
      <c r="G7" s="116"/>
      <c r="H7" s="116"/>
      <c r="I7" s="121"/>
      <c r="J7" s="122"/>
      <c r="K7" s="74">
        <f>K8+K10+K12+K17+K28+K32+K38+K44+K58+K64+K68+K77+K79+K24</f>
        <v>2355496.62</v>
      </c>
      <c r="L7" s="74">
        <f>L8+L10+L12+L17+L28+L32+L38+L44+L58+L64+L68+L77+L79+L24</f>
        <v>380834.5</v>
      </c>
      <c r="M7" s="74"/>
      <c r="N7" s="74"/>
      <c r="O7" s="74">
        <f t="shared" ref="O7:AK7" si="0">O8+O10+O12+O17+O28+O32+O38+O44+O58+O64+O68+O77+O79+O24</f>
        <v>30649.083333333299</v>
      </c>
      <c r="P7" s="74"/>
      <c r="Q7" s="74">
        <f t="shared" si="0"/>
        <v>49867</v>
      </c>
      <c r="R7" s="74"/>
      <c r="S7" s="74">
        <f t="shared" si="0"/>
        <v>74039</v>
      </c>
      <c r="T7" s="74"/>
      <c r="U7" s="74">
        <f t="shared" si="0"/>
        <v>111786</v>
      </c>
      <c r="V7" s="74"/>
      <c r="W7" s="74">
        <f t="shared" si="0"/>
        <v>137103</v>
      </c>
      <c r="X7" s="74"/>
      <c r="Y7" s="74">
        <f t="shared" si="0"/>
        <v>169535</v>
      </c>
      <c r="Z7" s="74"/>
      <c r="AA7" s="74">
        <f t="shared" si="0"/>
        <v>203513</v>
      </c>
      <c r="AB7" s="74"/>
      <c r="AC7" s="74">
        <f t="shared" si="0"/>
        <v>235862</v>
      </c>
      <c r="AD7" s="74"/>
      <c r="AE7" s="74">
        <f t="shared" si="0"/>
        <v>268001</v>
      </c>
      <c r="AF7" s="74"/>
      <c r="AG7" s="74">
        <f t="shared" si="0"/>
        <v>301193</v>
      </c>
      <c r="AH7" s="74"/>
      <c r="AI7" s="74">
        <f t="shared" si="0"/>
        <v>337704</v>
      </c>
      <c r="AJ7" s="74"/>
      <c r="AK7" s="74">
        <f t="shared" si="0"/>
        <v>380835</v>
      </c>
      <c r="AL7" s="74">
        <f t="shared" ref="AL7:AT7" si="1">AL8+AL10+AL12+AL17+AL28+AL32+AL38+AL44+AL58+AL64+AL68+AL77+AL79+AL24</f>
        <v>17395</v>
      </c>
      <c r="AM7" s="74">
        <f t="shared" si="1"/>
        <v>15225</v>
      </c>
      <c r="AN7" s="74">
        <f t="shared" si="1"/>
        <v>7250</v>
      </c>
      <c r="AO7" s="74">
        <f t="shared" si="1"/>
        <v>7150</v>
      </c>
      <c r="AP7" s="74">
        <f t="shared" si="1"/>
        <v>13200</v>
      </c>
      <c r="AQ7" s="74">
        <f t="shared" si="1"/>
        <v>70480</v>
      </c>
      <c r="AR7" s="74">
        <f t="shared" si="1"/>
        <v>1940</v>
      </c>
      <c r="AS7" s="74">
        <f t="shared" si="1"/>
        <v>5455</v>
      </c>
      <c r="AT7" s="74">
        <f t="shared" si="1"/>
        <v>242740</v>
      </c>
      <c r="AU7" s="74"/>
      <c r="AV7" s="89"/>
      <c r="AW7" s="95"/>
    </row>
    <row r="8" spans="1:49" s="59" customFormat="1" ht="75" customHeight="1">
      <c r="A8" s="133" t="s">
        <v>688</v>
      </c>
      <c r="B8" s="134"/>
      <c r="C8" s="134"/>
      <c r="D8" s="134"/>
      <c r="E8" s="134"/>
      <c r="F8" s="134"/>
      <c r="G8" s="134"/>
      <c r="H8" s="134"/>
      <c r="I8" s="133"/>
      <c r="J8" s="78"/>
      <c r="K8" s="79">
        <f t="shared" ref="K8:O8" si="2">SUM(K9)</f>
        <v>1300</v>
      </c>
      <c r="L8" s="79">
        <f t="shared" si="2"/>
        <v>700</v>
      </c>
      <c r="M8" s="79"/>
      <c r="N8" s="79"/>
      <c r="O8" s="79">
        <f t="shared" si="2"/>
        <v>0</v>
      </c>
      <c r="P8" s="79"/>
      <c r="Q8" s="79">
        <f t="shared" ref="Q8:U8" si="3">SUM(Q9)</f>
        <v>0</v>
      </c>
      <c r="R8" s="79"/>
      <c r="S8" s="79">
        <f t="shared" si="3"/>
        <v>20</v>
      </c>
      <c r="T8" s="79"/>
      <c r="U8" s="79">
        <f t="shared" si="3"/>
        <v>50</v>
      </c>
      <c r="V8" s="79"/>
      <c r="W8" s="79">
        <f t="shared" ref="W8:AA8" si="4">SUM(W9)</f>
        <v>100</v>
      </c>
      <c r="X8" s="79"/>
      <c r="Y8" s="79">
        <f t="shared" si="4"/>
        <v>150</v>
      </c>
      <c r="Z8" s="79"/>
      <c r="AA8" s="79">
        <f t="shared" si="4"/>
        <v>250</v>
      </c>
      <c r="AB8" s="79"/>
      <c r="AC8" s="79">
        <f t="shared" ref="AC8:AG8" si="5">SUM(AC9)</f>
        <v>350</v>
      </c>
      <c r="AD8" s="79"/>
      <c r="AE8" s="79">
        <f t="shared" si="5"/>
        <v>450</v>
      </c>
      <c r="AF8" s="79"/>
      <c r="AG8" s="79">
        <f t="shared" si="5"/>
        <v>550</v>
      </c>
      <c r="AH8" s="79"/>
      <c r="AI8" s="79">
        <f>SUM(AI9)</f>
        <v>650</v>
      </c>
      <c r="AJ8" s="79"/>
      <c r="AK8" s="79">
        <f t="shared" ref="AK8:AT8" si="6">SUM(AK9)</f>
        <v>700</v>
      </c>
      <c r="AL8" s="79">
        <f t="shared" si="6"/>
        <v>0</v>
      </c>
      <c r="AM8" s="79">
        <f t="shared" si="6"/>
        <v>0</v>
      </c>
      <c r="AN8" s="79">
        <f t="shared" si="6"/>
        <v>0</v>
      </c>
      <c r="AO8" s="79">
        <f t="shared" si="6"/>
        <v>0</v>
      </c>
      <c r="AP8" s="79">
        <f t="shared" si="6"/>
        <v>700</v>
      </c>
      <c r="AQ8" s="79">
        <f t="shared" si="6"/>
        <v>0</v>
      </c>
      <c r="AR8" s="79">
        <f t="shared" si="6"/>
        <v>0</v>
      </c>
      <c r="AS8" s="79">
        <f t="shared" si="6"/>
        <v>0</v>
      </c>
      <c r="AT8" s="79">
        <f t="shared" si="6"/>
        <v>0</v>
      </c>
      <c r="AU8" s="79"/>
      <c r="AV8" s="90"/>
      <c r="AW8" s="93"/>
    </row>
    <row r="9" spans="1:49" s="59" customFormat="1" ht="117.95" customHeight="1" outlineLevel="1">
      <c r="A9" s="75">
        <v>1</v>
      </c>
      <c r="B9" s="75" t="s">
        <v>689</v>
      </c>
      <c r="C9" s="75" t="s">
        <v>690</v>
      </c>
      <c r="D9" s="75" t="s">
        <v>690</v>
      </c>
      <c r="E9" s="75" t="s">
        <v>691</v>
      </c>
      <c r="F9" s="75" t="s">
        <v>692</v>
      </c>
      <c r="G9" s="75" t="s">
        <v>693</v>
      </c>
      <c r="H9" s="75" t="s">
        <v>48</v>
      </c>
      <c r="I9" s="80" t="s">
        <v>694</v>
      </c>
      <c r="J9" s="81" t="s">
        <v>695</v>
      </c>
      <c r="K9" s="75">
        <v>1300</v>
      </c>
      <c r="L9" s="75">
        <v>700</v>
      </c>
      <c r="M9" s="75" t="s">
        <v>246</v>
      </c>
      <c r="N9" s="75" t="s">
        <v>696</v>
      </c>
      <c r="O9" s="75">
        <v>0</v>
      </c>
      <c r="P9" s="75" t="s">
        <v>696</v>
      </c>
      <c r="Q9" s="75">
        <v>0</v>
      </c>
      <c r="R9" s="75" t="s">
        <v>697</v>
      </c>
      <c r="S9" s="75">
        <v>20</v>
      </c>
      <c r="T9" s="75" t="s">
        <v>698</v>
      </c>
      <c r="U9" s="75">
        <v>50</v>
      </c>
      <c r="V9" s="75" t="s">
        <v>698</v>
      </c>
      <c r="W9" s="75">
        <v>100</v>
      </c>
      <c r="X9" s="75" t="s">
        <v>698</v>
      </c>
      <c r="Y9" s="75">
        <v>150</v>
      </c>
      <c r="Z9" s="75" t="s">
        <v>699</v>
      </c>
      <c r="AA9" s="75">
        <v>250</v>
      </c>
      <c r="AB9" s="75" t="s">
        <v>699</v>
      </c>
      <c r="AC9" s="75">
        <v>350</v>
      </c>
      <c r="AD9" s="75" t="s">
        <v>699</v>
      </c>
      <c r="AE9" s="75">
        <v>450</v>
      </c>
      <c r="AF9" s="75" t="s">
        <v>699</v>
      </c>
      <c r="AG9" s="75">
        <v>550</v>
      </c>
      <c r="AH9" s="75" t="s">
        <v>699</v>
      </c>
      <c r="AI9" s="75">
        <v>650</v>
      </c>
      <c r="AJ9" s="75" t="s">
        <v>699</v>
      </c>
      <c r="AK9" s="75">
        <v>700</v>
      </c>
      <c r="AL9" s="75"/>
      <c r="AM9" s="75"/>
      <c r="AN9" s="75"/>
      <c r="AO9" s="75"/>
      <c r="AP9" s="75">
        <v>700</v>
      </c>
      <c r="AQ9" s="75"/>
      <c r="AR9" s="75"/>
      <c r="AS9" s="75"/>
      <c r="AT9" s="75"/>
      <c r="AU9" s="75" t="s">
        <v>700</v>
      </c>
      <c r="AV9" s="75"/>
      <c r="AW9" s="93"/>
    </row>
    <row r="10" spans="1:49" s="59" customFormat="1" ht="75" customHeight="1">
      <c r="A10" s="133" t="s">
        <v>701</v>
      </c>
      <c r="B10" s="134"/>
      <c r="C10" s="134"/>
      <c r="D10" s="134"/>
      <c r="E10" s="134"/>
      <c r="F10" s="134"/>
      <c r="G10" s="134"/>
      <c r="H10" s="134"/>
      <c r="I10" s="133"/>
      <c r="J10" s="78"/>
      <c r="K10" s="79">
        <f>SUM(K11:K11)</f>
        <v>1000</v>
      </c>
      <c r="L10" s="79">
        <f>SUM(L11:L11)</f>
        <v>536</v>
      </c>
      <c r="M10" s="79"/>
      <c r="N10" s="79"/>
      <c r="O10" s="79">
        <f t="shared" ref="O10:AT10" si="7">SUM(O11:O11)</f>
        <v>45</v>
      </c>
      <c r="P10" s="79"/>
      <c r="Q10" s="79">
        <f t="shared" si="7"/>
        <v>90</v>
      </c>
      <c r="R10" s="79"/>
      <c r="S10" s="79">
        <f t="shared" si="7"/>
        <v>135</v>
      </c>
      <c r="T10" s="79"/>
      <c r="U10" s="79">
        <f t="shared" si="7"/>
        <v>180</v>
      </c>
      <c r="V10" s="79"/>
      <c r="W10" s="79">
        <f t="shared" si="7"/>
        <v>225</v>
      </c>
      <c r="X10" s="79"/>
      <c r="Y10" s="79">
        <f t="shared" si="7"/>
        <v>270</v>
      </c>
      <c r="Z10" s="79"/>
      <c r="AA10" s="79">
        <f t="shared" si="7"/>
        <v>315</v>
      </c>
      <c r="AB10" s="79"/>
      <c r="AC10" s="79">
        <f t="shared" si="7"/>
        <v>360</v>
      </c>
      <c r="AD10" s="79"/>
      <c r="AE10" s="79">
        <f t="shared" si="7"/>
        <v>405</v>
      </c>
      <c r="AF10" s="79"/>
      <c r="AG10" s="79">
        <f t="shared" si="7"/>
        <v>450</v>
      </c>
      <c r="AH10" s="79"/>
      <c r="AI10" s="79">
        <f t="shared" si="7"/>
        <v>495</v>
      </c>
      <c r="AJ10" s="79"/>
      <c r="AK10" s="79">
        <f t="shared" si="7"/>
        <v>536</v>
      </c>
      <c r="AL10" s="79">
        <f t="shared" si="7"/>
        <v>0</v>
      </c>
      <c r="AM10" s="79">
        <f t="shared" si="7"/>
        <v>0</v>
      </c>
      <c r="AN10" s="79">
        <f t="shared" si="7"/>
        <v>0</v>
      </c>
      <c r="AO10" s="79">
        <f t="shared" si="7"/>
        <v>0</v>
      </c>
      <c r="AP10" s="79">
        <f t="shared" si="7"/>
        <v>0</v>
      </c>
      <c r="AQ10" s="79">
        <f t="shared" si="7"/>
        <v>536</v>
      </c>
      <c r="AR10" s="79">
        <f t="shared" si="7"/>
        <v>0</v>
      </c>
      <c r="AS10" s="79">
        <f t="shared" si="7"/>
        <v>0</v>
      </c>
      <c r="AT10" s="79">
        <f t="shared" si="7"/>
        <v>0</v>
      </c>
      <c r="AU10" s="79"/>
      <c r="AV10" s="90"/>
      <c r="AW10" s="93"/>
    </row>
    <row r="11" spans="1:49" s="59" customFormat="1" ht="120.95" customHeight="1" outlineLevel="1">
      <c r="A11" s="75">
        <v>2</v>
      </c>
      <c r="B11" s="75" t="s">
        <v>702</v>
      </c>
      <c r="C11" s="75" t="s">
        <v>703</v>
      </c>
      <c r="D11" s="75" t="s">
        <v>704</v>
      </c>
      <c r="E11" s="75" t="s">
        <v>705</v>
      </c>
      <c r="F11" s="75" t="s">
        <v>97</v>
      </c>
      <c r="G11" s="75" t="s">
        <v>693</v>
      </c>
      <c r="H11" s="75" t="s">
        <v>48</v>
      </c>
      <c r="I11" s="80" t="s">
        <v>706</v>
      </c>
      <c r="J11" s="81" t="s">
        <v>695</v>
      </c>
      <c r="K11" s="75">
        <v>1000</v>
      </c>
      <c r="L11" s="75">
        <v>536</v>
      </c>
      <c r="M11" s="75" t="s">
        <v>707</v>
      </c>
      <c r="N11" s="75" t="s">
        <v>708</v>
      </c>
      <c r="O11" s="75">
        <v>45</v>
      </c>
      <c r="P11" s="75" t="s">
        <v>709</v>
      </c>
      <c r="Q11" s="75">
        <v>90</v>
      </c>
      <c r="R11" s="75" t="s">
        <v>710</v>
      </c>
      <c r="S11" s="75">
        <v>135</v>
      </c>
      <c r="T11" s="75" t="s">
        <v>711</v>
      </c>
      <c r="U11" s="75">
        <v>180</v>
      </c>
      <c r="V11" s="75" t="s">
        <v>712</v>
      </c>
      <c r="W11" s="75">
        <v>225</v>
      </c>
      <c r="X11" s="75" t="s">
        <v>713</v>
      </c>
      <c r="Y11" s="75">
        <v>270</v>
      </c>
      <c r="Z11" s="75" t="s">
        <v>714</v>
      </c>
      <c r="AA11" s="75">
        <v>315</v>
      </c>
      <c r="AB11" s="75" t="s">
        <v>715</v>
      </c>
      <c r="AC11" s="75">
        <v>360</v>
      </c>
      <c r="AD11" s="75" t="s">
        <v>716</v>
      </c>
      <c r="AE11" s="75">
        <v>405</v>
      </c>
      <c r="AF11" s="75" t="s">
        <v>717</v>
      </c>
      <c r="AG11" s="75">
        <v>450</v>
      </c>
      <c r="AH11" s="75" t="s">
        <v>718</v>
      </c>
      <c r="AI11" s="75">
        <v>495</v>
      </c>
      <c r="AJ11" s="75" t="s">
        <v>719</v>
      </c>
      <c r="AK11" s="75">
        <v>536</v>
      </c>
      <c r="AL11" s="75"/>
      <c r="AM11" s="75"/>
      <c r="AN11" s="75"/>
      <c r="AO11" s="75"/>
      <c r="AP11" s="75"/>
      <c r="AQ11" s="75">
        <v>536</v>
      </c>
      <c r="AR11" s="75"/>
      <c r="AS11" s="75"/>
      <c r="AT11" s="75"/>
      <c r="AU11" s="75" t="s">
        <v>720</v>
      </c>
      <c r="AV11" s="84"/>
      <c r="AW11" s="93"/>
    </row>
    <row r="12" spans="1:49" s="59" customFormat="1" ht="75" customHeight="1">
      <c r="A12" s="133" t="s">
        <v>721</v>
      </c>
      <c r="B12" s="134"/>
      <c r="C12" s="134"/>
      <c r="D12" s="134"/>
      <c r="E12" s="134"/>
      <c r="F12" s="134"/>
      <c r="G12" s="134"/>
      <c r="H12" s="134"/>
      <c r="I12" s="133"/>
      <c r="J12" s="78"/>
      <c r="K12" s="79">
        <f t="shared" ref="K12:O12" si="8">SUM(K13:K16)</f>
        <v>301752.69</v>
      </c>
      <c r="L12" s="79">
        <f t="shared" si="8"/>
        <v>26233</v>
      </c>
      <c r="M12" s="79"/>
      <c r="N12" s="79"/>
      <c r="O12" s="79">
        <f t="shared" si="8"/>
        <v>2923</v>
      </c>
      <c r="P12" s="79"/>
      <c r="Q12" s="79">
        <f t="shared" ref="Q12:U12" si="9">SUM(Q13:Q16)</f>
        <v>4800</v>
      </c>
      <c r="R12" s="79"/>
      <c r="S12" s="79">
        <f t="shared" si="9"/>
        <v>6640</v>
      </c>
      <c r="T12" s="79"/>
      <c r="U12" s="79">
        <f t="shared" si="9"/>
        <v>8520</v>
      </c>
      <c r="V12" s="79"/>
      <c r="W12" s="79">
        <f t="shared" ref="W12:AA12" si="10">SUM(W13:W16)</f>
        <v>10520</v>
      </c>
      <c r="X12" s="79"/>
      <c r="Y12" s="79">
        <f t="shared" si="10"/>
        <v>12633</v>
      </c>
      <c r="Z12" s="79"/>
      <c r="AA12" s="79">
        <f t="shared" si="10"/>
        <v>14583</v>
      </c>
      <c r="AB12" s="79"/>
      <c r="AC12" s="79">
        <f>SUM(AC13:AC16)</f>
        <v>16433</v>
      </c>
      <c r="AD12" s="79"/>
      <c r="AE12" s="79">
        <f>SUM(AE13:AE16)</f>
        <v>18283</v>
      </c>
      <c r="AF12" s="79"/>
      <c r="AG12" s="79">
        <f t="shared" ref="AG12:AT12" si="11">SUM(AG13:AG16)</f>
        <v>20283</v>
      </c>
      <c r="AH12" s="79"/>
      <c r="AI12" s="79">
        <f t="shared" si="11"/>
        <v>23733</v>
      </c>
      <c r="AJ12" s="79"/>
      <c r="AK12" s="79">
        <f t="shared" si="11"/>
        <v>26233</v>
      </c>
      <c r="AL12" s="79">
        <f t="shared" si="11"/>
        <v>680</v>
      </c>
      <c r="AM12" s="79">
        <f t="shared" si="11"/>
        <v>0</v>
      </c>
      <c r="AN12" s="79">
        <f t="shared" si="11"/>
        <v>0</v>
      </c>
      <c r="AO12" s="79">
        <f t="shared" si="11"/>
        <v>0</v>
      </c>
      <c r="AP12" s="79">
        <f t="shared" si="11"/>
        <v>0</v>
      </c>
      <c r="AQ12" s="79">
        <f t="shared" si="11"/>
        <v>5553</v>
      </c>
      <c r="AR12" s="79">
        <f t="shared" si="11"/>
        <v>0</v>
      </c>
      <c r="AS12" s="79">
        <f t="shared" si="11"/>
        <v>0</v>
      </c>
      <c r="AT12" s="79">
        <f t="shared" si="11"/>
        <v>20000</v>
      </c>
      <c r="AU12" s="79"/>
      <c r="AV12" s="90"/>
      <c r="AW12" s="93"/>
    </row>
    <row r="13" spans="1:49" s="62" customFormat="1" ht="165" customHeight="1" outlineLevel="1">
      <c r="A13" s="75">
        <v>3</v>
      </c>
      <c r="B13" s="75" t="s">
        <v>722</v>
      </c>
      <c r="C13" s="75" t="s">
        <v>723</v>
      </c>
      <c r="D13" s="75" t="s">
        <v>724</v>
      </c>
      <c r="E13" s="75" t="s">
        <v>725</v>
      </c>
      <c r="F13" s="75" t="s">
        <v>374</v>
      </c>
      <c r="G13" s="75" t="s">
        <v>693</v>
      </c>
      <c r="H13" s="75" t="s">
        <v>48</v>
      </c>
      <c r="I13" s="80" t="s">
        <v>726</v>
      </c>
      <c r="J13" s="81" t="s">
        <v>727</v>
      </c>
      <c r="K13" s="75">
        <v>2887</v>
      </c>
      <c r="L13" s="75">
        <v>2000</v>
      </c>
      <c r="M13" s="75" t="s">
        <v>728</v>
      </c>
      <c r="N13" s="75" t="s">
        <v>729</v>
      </c>
      <c r="O13" s="75">
        <v>70</v>
      </c>
      <c r="P13" s="75" t="s">
        <v>730</v>
      </c>
      <c r="Q13" s="75">
        <v>80</v>
      </c>
      <c r="R13" s="75" t="s">
        <v>731</v>
      </c>
      <c r="S13" s="75">
        <v>120</v>
      </c>
      <c r="T13" s="86" t="s">
        <v>732</v>
      </c>
      <c r="U13" s="75">
        <v>200</v>
      </c>
      <c r="V13" s="86" t="s">
        <v>733</v>
      </c>
      <c r="W13" s="75">
        <v>400</v>
      </c>
      <c r="X13" s="86" t="s">
        <v>734</v>
      </c>
      <c r="Y13" s="75">
        <v>600</v>
      </c>
      <c r="Z13" s="86" t="s">
        <v>735</v>
      </c>
      <c r="AA13" s="75">
        <v>850</v>
      </c>
      <c r="AB13" s="86" t="s">
        <v>736</v>
      </c>
      <c r="AC13" s="75">
        <v>1000</v>
      </c>
      <c r="AD13" s="86" t="s">
        <v>737</v>
      </c>
      <c r="AE13" s="75">
        <v>1150</v>
      </c>
      <c r="AF13" s="86" t="s">
        <v>738</v>
      </c>
      <c r="AG13" s="75">
        <v>1450</v>
      </c>
      <c r="AH13" s="86" t="s">
        <v>739</v>
      </c>
      <c r="AI13" s="75">
        <v>1700</v>
      </c>
      <c r="AJ13" s="86" t="s">
        <v>740</v>
      </c>
      <c r="AK13" s="75">
        <v>2000</v>
      </c>
      <c r="AL13" s="75"/>
      <c r="AM13" s="75"/>
      <c r="AN13" s="75"/>
      <c r="AO13" s="75"/>
      <c r="AP13" s="75"/>
      <c r="AQ13" s="75">
        <v>2000</v>
      </c>
      <c r="AR13" s="75"/>
      <c r="AS13" s="75"/>
      <c r="AT13" s="75"/>
      <c r="AU13" s="75" t="s">
        <v>741</v>
      </c>
      <c r="AV13" s="75"/>
      <c r="AW13" s="96"/>
    </row>
    <row r="14" spans="1:49" s="62" customFormat="1" ht="185.1" customHeight="1" outlineLevel="1">
      <c r="A14" s="75">
        <v>4</v>
      </c>
      <c r="B14" s="75" t="s">
        <v>742</v>
      </c>
      <c r="C14" s="75" t="s">
        <v>743</v>
      </c>
      <c r="D14" s="75" t="s">
        <v>724</v>
      </c>
      <c r="E14" s="75" t="s">
        <v>725</v>
      </c>
      <c r="F14" s="75" t="s">
        <v>316</v>
      </c>
      <c r="G14" s="75" t="s">
        <v>693</v>
      </c>
      <c r="H14" s="75" t="s">
        <v>48</v>
      </c>
      <c r="I14" s="80" t="s">
        <v>744</v>
      </c>
      <c r="J14" s="81" t="s">
        <v>727</v>
      </c>
      <c r="K14" s="75">
        <v>3300</v>
      </c>
      <c r="L14" s="75">
        <v>2520</v>
      </c>
      <c r="M14" s="75" t="s">
        <v>745</v>
      </c>
      <c r="N14" s="75" t="s">
        <v>731</v>
      </c>
      <c r="O14" s="75">
        <v>320</v>
      </c>
      <c r="P14" s="75" t="s">
        <v>732</v>
      </c>
      <c r="Q14" s="75">
        <v>520</v>
      </c>
      <c r="R14" s="75" t="s">
        <v>733</v>
      </c>
      <c r="S14" s="75">
        <v>720</v>
      </c>
      <c r="T14" s="75" t="s">
        <v>734</v>
      </c>
      <c r="U14" s="75">
        <v>920</v>
      </c>
      <c r="V14" s="75" t="s">
        <v>746</v>
      </c>
      <c r="W14" s="75">
        <v>1120</v>
      </c>
      <c r="X14" s="75" t="s">
        <v>736</v>
      </c>
      <c r="Y14" s="75">
        <v>1320</v>
      </c>
      <c r="Z14" s="75" t="s">
        <v>747</v>
      </c>
      <c r="AA14" s="75">
        <v>1520</v>
      </c>
      <c r="AB14" s="75" t="s">
        <v>748</v>
      </c>
      <c r="AC14" s="75">
        <v>1720</v>
      </c>
      <c r="AD14" s="75" t="s">
        <v>749</v>
      </c>
      <c r="AE14" s="75">
        <v>1920</v>
      </c>
      <c r="AF14" s="75" t="s">
        <v>750</v>
      </c>
      <c r="AG14" s="75">
        <v>2120</v>
      </c>
      <c r="AH14" s="75" t="s">
        <v>740</v>
      </c>
      <c r="AI14" s="75">
        <v>2320</v>
      </c>
      <c r="AJ14" s="75" t="s">
        <v>751</v>
      </c>
      <c r="AK14" s="75">
        <v>2520</v>
      </c>
      <c r="AL14" s="75"/>
      <c r="AM14" s="75"/>
      <c r="AN14" s="75"/>
      <c r="AO14" s="75"/>
      <c r="AP14" s="75"/>
      <c r="AQ14" s="75">
        <v>2520</v>
      </c>
      <c r="AR14" s="75"/>
      <c r="AS14" s="75"/>
      <c r="AT14" s="75"/>
      <c r="AU14" s="75" t="s">
        <v>741</v>
      </c>
      <c r="AV14" s="75"/>
      <c r="AW14" s="96"/>
    </row>
    <row r="15" spans="1:49" s="59" customFormat="1" ht="150.94999999999999" customHeight="1" outlineLevel="1">
      <c r="A15" s="75">
        <v>5</v>
      </c>
      <c r="B15" s="75" t="s">
        <v>752</v>
      </c>
      <c r="C15" s="75" t="s">
        <v>723</v>
      </c>
      <c r="D15" s="75" t="s">
        <v>724</v>
      </c>
      <c r="E15" s="75" t="s">
        <v>725</v>
      </c>
      <c r="F15" s="75" t="s">
        <v>753</v>
      </c>
      <c r="G15" s="75" t="s">
        <v>693</v>
      </c>
      <c r="H15" s="75" t="s">
        <v>48</v>
      </c>
      <c r="I15" s="80" t="s">
        <v>754</v>
      </c>
      <c r="J15" s="81">
        <v>2025</v>
      </c>
      <c r="K15" s="75">
        <v>1712.55</v>
      </c>
      <c r="L15" s="75">
        <v>1713</v>
      </c>
      <c r="M15" s="75" t="s">
        <v>86</v>
      </c>
      <c r="N15" s="75" t="s">
        <v>735</v>
      </c>
      <c r="O15" s="75">
        <v>1033</v>
      </c>
      <c r="P15" s="75" t="s">
        <v>738</v>
      </c>
      <c r="Q15" s="75">
        <v>1200</v>
      </c>
      <c r="R15" s="75" t="s">
        <v>740</v>
      </c>
      <c r="S15" s="75">
        <v>1300</v>
      </c>
      <c r="T15" s="75" t="s">
        <v>755</v>
      </c>
      <c r="U15" s="75">
        <v>1400</v>
      </c>
      <c r="V15" s="75" t="s">
        <v>756</v>
      </c>
      <c r="W15" s="75">
        <v>1500</v>
      </c>
      <c r="X15" s="75" t="s">
        <v>757</v>
      </c>
      <c r="Y15" s="75">
        <v>1713</v>
      </c>
      <c r="Z15" s="75" t="s">
        <v>757</v>
      </c>
      <c r="AA15" s="75">
        <v>1713</v>
      </c>
      <c r="AB15" s="75" t="s">
        <v>757</v>
      </c>
      <c r="AC15" s="75">
        <v>1713</v>
      </c>
      <c r="AD15" s="75" t="s">
        <v>757</v>
      </c>
      <c r="AE15" s="75">
        <v>1713</v>
      </c>
      <c r="AF15" s="75" t="s">
        <v>757</v>
      </c>
      <c r="AG15" s="75">
        <v>1713</v>
      </c>
      <c r="AH15" s="75" t="s">
        <v>757</v>
      </c>
      <c r="AI15" s="75">
        <v>1713</v>
      </c>
      <c r="AJ15" s="75" t="s">
        <v>757</v>
      </c>
      <c r="AK15" s="75">
        <v>1713</v>
      </c>
      <c r="AL15" s="75">
        <v>680</v>
      </c>
      <c r="AM15" s="75" t="s">
        <v>758</v>
      </c>
      <c r="AN15" s="75" t="s">
        <v>758</v>
      </c>
      <c r="AO15" s="84"/>
      <c r="AP15" s="75" t="s">
        <v>758</v>
      </c>
      <c r="AQ15" s="75">
        <v>1033</v>
      </c>
      <c r="AR15" s="75" t="s">
        <v>758</v>
      </c>
      <c r="AS15" s="75" t="s">
        <v>758</v>
      </c>
      <c r="AT15" s="75" t="s">
        <v>758</v>
      </c>
      <c r="AU15" s="75" t="s">
        <v>759</v>
      </c>
      <c r="AV15" s="84"/>
      <c r="AW15" s="93"/>
    </row>
    <row r="16" spans="1:49" s="59" customFormat="1" ht="150.94999999999999" customHeight="1" outlineLevel="1">
      <c r="A16" s="75">
        <v>6</v>
      </c>
      <c r="B16" s="75" t="s">
        <v>760</v>
      </c>
      <c r="C16" s="75" t="s">
        <v>761</v>
      </c>
      <c r="D16" s="75" t="s">
        <v>724</v>
      </c>
      <c r="E16" s="75" t="s">
        <v>725</v>
      </c>
      <c r="F16" s="75" t="s">
        <v>762</v>
      </c>
      <c r="G16" s="75" t="s">
        <v>693</v>
      </c>
      <c r="H16" s="75" t="s">
        <v>193</v>
      </c>
      <c r="I16" s="80" t="s">
        <v>763</v>
      </c>
      <c r="J16" s="81" t="s">
        <v>764</v>
      </c>
      <c r="K16" s="75">
        <v>293853.14</v>
      </c>
      <c r="L16" s="75">
        <v>20000</v>
      </c>
      <c r="M16" s="75" t="s">
        <v>765</v>
      </c>
      <c r="N16" s="75" t="s">
        <v>766</v>
      </c>
      <c r="O16" s="75">
        <v>1500</v>
      </c>
      <c r="P16" s="75" t="s">
        <v>767</v>
      </c>
      <c r="Q16" s="75">
        <v>3000</v>
      </c>
      <c r="R16" s="75" t="s">
        <v>768</v>
      </c>
      <c r="S16" s="75">
        <v>4500</v>
      </c>
      <c r="T16" s="75" t="s">
        <v>769</v>
      </c>
      <c r="U16" s="75">
        <v>6000</v>
      </c>
      <c r="V16" s="75" t="s">
        <v>770</v>
      </c>
      <c r="W16" s="75">
        <v>7500</v>
      </c>
      <c r="X16" s="75" t="s">
        <v>771</v>
      </c>
      <c r="Y16" s="75">
        <v>9000</v>
      </c>
      <c r="Z16" s="75" t="s">
        <v>772</v>
      </c>
      <c r="AA16" s="75">
        <v>10500</v>
      </c>
      <c r="AB16" s="75" t="s">
        <v>773</v>
      </c>
      <c r="AC16" s="75">
        <v>12000</v>
      </c>
      <c r="AD16" s="75" t="s">
        <v>774</v>
      </c>
      <c r="AE16" s="75">
        <v>13500</v>
      </c>
      <c r="AF16" s="75" t="s">
        <v>775</v>
      </c>
      <c r="AG16" s="75">
        <v>15000</v>
      </c>
      <c r="AH16" s="75" t="s">
        <v>776</v>
      </c>
      <c r="AI16" s="75">
        <v>18000</v>
      </c>
      <c r="AJ16" s="75" t="s">
        <v>777</v>
      </c>
      <c r="AK16" s="75">
        <v>20000</v>
      </c>
      <c r="AL16" s="75"/>
      <c r="AM16" s="75"/>
      <c r="AN16" s="75"/>
      <c r="AO16" s="84"/>
      <c r="AP16" s="75"/>
      <c r="AQ16" s="75"/>
      <c r="AR16" s="75"/>
      <c r="AS16" s="75"/>
      <c r="AT16" s="75">
        <v>20000</v>
      </c>
      <c r="AU16" s="75"/>
      <c r="AV16" s="84"/>
      <c r="AW16" s="93"/>
    </row>
    <row r="17" spans="1:49" s="59" customFormat="1" ht="75" customHeight="1">
      <c r="A17" s="133" t="s">
        <v>778</v>
      </c>
      <c r="B17" s="134"/>
      <c r="C17" s="134"/>
      <c r="D17" s="134"/>
      <c r="E17" s="134"/>
      <c r="F17" s="134"/>
      <c r="G17" s="134"/>
      <c r="H17" s="134"/>
      <c r="I17" s="133"/>
      <c r="J17" s="78"/>
      <c r="K17" s="79">
        <f>SUM(K18:K23)</f>
        <v>29000</v>
      </c>
      <c r="L17" s="79">
        <f t="shared" ref="L17:O17" si="12">SUM(L18:L23)</f>
        <v>27000</v>
      </c>
      <c r="M17" s="79"/>
      <c r="N17" s="79"/>
      <c r="O17" s="79">
        <f t="shared" si="12"/>
        <v>1400</v>
      </c>
      <c r="P17" s="79"/>
      <c r="Q17" s="79">
        <f t="shared" ref="Q17:U17" si="13">SUM(Q18:Q23)</f>
        <v>2700</v>
      </c>
      <c r="R17" s="79"/>
      <c r="S17" s="79">
        <f t="shared" si="13"/>
        <v>4100</v>
      </c>
      <c r="T17" s="79"/>
      <c r="U17" s="79">
        <f t="shared" si="13"/>
        <v>5400</v>
      </c>
      <c r="V17" s="79"/>
      <c r="W17" s="79">
        <f t="shared" ref="W17:AA17" si="14">SUM(W18:W23)</f>
        <v>7500</v>
      </c>
      <c r="X17" s="79"/>
      <c r="Y17" s="79">
        <f t="shared" si="14"/>
        <v>9700</v>
      </c>
      <c r="Z17" s="79"/>
      <c r="AA17" s="79">
        <f t="shared" si="14"/>
        <v>11500</v>
      </c>
      <c r="AB17" s="79"/>
      <c r="AC17" s="79">
        <f t="shared" ref="AC17:AG17" si="15">SUM(AC18:AC23)</f>
        <v>14300</v>
      </c>
      <c r="AD17" s="79"/>
      <c r="AE17" s="79">
        <f t="shared" si="15"/>
        <v>17150</v>
      </c>
      <c r="AF17" s="79"/>
      <c r="AG17" s="79">
        <f t="shared" si="15"/>
        <v>19900</v>
      </c>
      <c r="AH17" s="79"/>
      <c r="AI17" s="79">
        <f t="shared" ref="AI17:AT17" si="16">SUM(AI18:AI23)</f>
        <v>23400</v>
      </c>
      <c r="AJ17" s="79"/>
      <c r="AK17" s="79">
        <f t="shared" si="16"/>
        <v>27000</v>
      </c>
      <c r="AL17" s="79">
        <f t="shared" si="16"/>
        <v>3000</v>
      </c>
      <c r="AM17" s="79">
        <f t="shared" si="16"/>
        <v>0</v>
      </c>
      <c r="AN17" s="79">
        <f t="shared" si="16"/>
        <v>0</v>
      </c>
      <c r="AO17" s="79">
        <f t="shared" si="16"/>
        <v>0</v>
      </c>
      <c r="AP17" s="79">
        <f t="shared" si="16"/>
        <v>0</v>
      </c>
      <c r="AQ17" s="79">
        <f t="shared" si="16"/>
        <v>0</v>
      </c>
      <c r="AR17" s="79">
        <f t="shared" si="16"/>
        <v>0</v>
      </c>
      <c r="AS17" s="79">
        <f t="shared" si="16"/>
        <v>0</v>
      </c>
      <c r="AT17" s="79">
        <f t="shared" si="16"/>
        <v>24000</v>
      </c>
      <c r="AU17" s="79"/>
      <c r="AV17" s="90"/>
      <c r="AW17" s="93"/>
    </row>
    <row r="18" spans="1:49" s="59" customFormat="1" ht="171.95" customHeight="1" outlineLevel="1">
      <c r="A18" s="75">
        <v>7</v>
      </c>
      <c r="B18" s="75" t="s">
        <v>779</v>
      </c>
      <c r="C18" s="75" t="s">
        <v>780</v>
      </c>
      <c r="D18" s="75" t="s">
        <v>658</v>
      </c>
      <c r="E18" s="75" t="s">
        <v>659</v>
      </c>
      <c r="F18" s="75" t="s">
        <v>157</v>
      </c>
      <c r="G18" s="75" t="s">
        <v>693</v>
      </c>
      <c r="H18" s="75" t="s">
        <v>48</v>
      </c>
      <c r="I18" s="80" t="s">
        <v>781</v>
      </c>
      <c r="J18" s="82" t="s">
        <v>695</v>
      </c>
      <c r="K18" s="75">
        <v>5000</v>
      </c>
      <c r="L18" s="75">
        <v>3000</v>
      </c>
      <c r="M18" s="75" t="s">
        <v>782</v>
      </c>
      <c r="N18" s="75" t="s">
        <v>783</v>
      </c>
      <c r="O18" s="75">
        <v>200</v>
      </c>
      <c r="P18" s="75" t="s">
        <v>784</v>
      </c>
      <c r="Q18" s="75">
        <v>200</v>
      </c>
      <c r="R18" s="75" t="s">
        <v>785</v>
      </c>
      <c r="S18" s="75">
        <v>200</v>
      </c>
      <c r="T18" s="75" t="s">
        <v>786</v>
      </c>
      <c r="U18" s="75">
        <v>200</v>
      </c>
      <c r="V18" s="75" t="s">
        <v>787</v>
      </c>
      <c r="W18" s="75">
        <v>400</v>
      </c>
      <c r="X18" s="75" t="s">
        <v>246</v>
      </c>
      <c r="Y18" s="75">
        <v>800</v>
      </c>
      <c r="Z18" s="75" t="s">
        <v>788</v>
      </c>
      <c r="AA18" s="75">
        <v>1000</v>
      </c>
      <c r="AB18" s="75" t="s">
        <v>789</v>
      </c>
      <c r="AC18" s="75">
        <v>1600</v>
      </c>
      <c r="AD18" s="75" t="s">
        <v>790</v>
      </c>
      <c r="AE18" s="75">
        <v>2100</v>
      </c>
      <c r="AF18" s="75" t="s">
        <v>791</v>
      </c>
      <c r="AG18" s="75">
        <v>2500</v>
      </c>
      <c r="AH18" s="75" t="s">
        <v>511</v>
      </c>
      <c r="AI18" s="75">
        <v>2800</v>
      </c>
      <c r="AJ18" s="75" t="s">
        <v>512</v>
      </c>
      <c r="AK18" s="75">
        <v>3000</v>
      </c>
      <c r="AL18" s="75">
        <v>3000</v>
      </c>
      <c r="AM18" s="75"/>
      <c r="AN18" s="75"/>
      <c r="AO18" s="75"/>
      <c r="AP18" s="75"/>
      <c r="AQ18" s="75"/>
      <c r="AR18" s="75"/>
      <c r="AS18" s="75"/>
      <c r="AT18" s="75"/>
      <c r="AU18" s="75" t="s">
        <v>792</v>
      </c>
      <c r="AV18" s="84"/>
      <c r="AW18" s="93"/>
    </row>
    <row r="19" spans="1:49" s="59" customFormat="1" ht="126" outlineLevel="1">
      <c r="A19" s="75">
        <v>8</v>
      </c>
      <c r="B19" s="75" t="s">
        <v>793</v>
      </c>
      <c r="C19" s="75" t="s">
        <v>794</v>
      </c>
      <c r="D19" s="75" t="s">
        <v>658</v>
      </c>
      <c r="E19" s="75" t="s">
        <v>659</v>
      </c>
      <c r="F19" s="75" t="s">
        <v>157</v>
      </c>
      <c r="G19" s="75" t="s">
        <v>693</v>
      </c>
      <c r="H19" s="75" t="s">
        <v>193</v>
      </c>
      <c r="I19" s="80" t="s">
        <v>795</v>
      </c>
      <c r="J19" s="81">
        <v>2025</v>
      </c>
      <c r="K19" s="75">
        <v>2000</v>
      </c>
      <c r="L19" s="75">
        <v>2000</v>
      </c>
      <c r="M19" s="75" t="s">
        <v>86</v>
      </c>
      <c r="N19" s="75" t="s">
        <v>796</v>
      </c>
      <c r="O19" s="75"/>
      <c r="P19" s="75" t="s">
        <v>797</v>
      </c>
      <c r="Q19" s="75"/>
      <c r="R19" s="75" t="s">
        <v>798</v>
      </c>
      <c r="S19" s="75">
        <v>50</v>
      </c>
      <c r="T19" s="75" t="s">
        <v>799</v>
      </c>
      <c r="U19" s="75">
        <v>100</v>
      </c>
      <c r="V19" s="75" t="s">
        <v>799</v>
      </c>
      <c r="W19" s="75">
        <v>500</v>
      </c>
      <c r="X19" s="75" t="s">
        <v>800</v>
      </c>
      <c r="Y19" s="75">
        <v>800</v>
      </c>
      <c r="Z19" s="75" t="s">
        <v>800</v>
      </c>
      <c r="AA19" s="75">
        <v>1000</v>
      </c>
      <c r="AB19" s="75" t="s">
        <v>801</v>
      </c>
      <c r="AC19" s="75">
        <v>1500</v>
      </c>
      <c r="AD19" s="75" t="s">
        <v>801</v>
      </c>
      <c r="AE19" s="75">
        <v>1600</v>
      </c>
      <c r="AF19" s="75" t="s">
        <v>802</v>
      </c>
      <c r="AG19" s="75">
        <v>1700</v>
      </c>
      <c r="AH19" s="75" t="s">
        <v>802</v>
      </c>
      <c r="AI19" s="75">
        <v>1800</v>
      </c>
      <c r="AJ19" s="75" t="s">
        <v>803</v>
      </c>
      <c r="AK19" s="75">
        <v>2000</v>
      </c>
      <c r="AL19" s="75"/>
      <c r="AM19" s="75"/>
      <c r="AN19" s="75"/>
      <c r="AO19" s="75"/>
      <c r="AP19" s="75"/>
      <c r="AQ19" s="75"/>
      <c r="AR19" s="75"/>
      <c r="AS19" s="75"/>
      <c r="AT19" s="75">
        <v>2000</v>
      </c>
      <c r="AU19" s="75"/>
      <c r="AV19" s="84"/>
      <c r="AW19" s="93"/>
    </row>
    <row r="20" spans="1:49" s="59" customFormat="1" ht="126" outlineLevel="1">
      <c r="A20" s="75">
        <v>9</v>
      </c>
      <c r="B20" s="75" t="s">
        <v>804</v>
      </c>
      <c r="C20" s="75" t="s">
        <v>794</v>
      </c>
      <c r="D20" s="75" t="s">
        <v>658</v>
      </c>
      <c r="E20" s="75" t="s">
        <v>659</v>
      </c>
      <c r="F20" s="75" t="s">
        <v>157</v>
      </c>
      <c r="G20" s="75" t="s">
        <v>693</v>
      </c>
      <c r="H20" s="75" t="s">
        <v>193</v>
      </c>
      <c r="I20" s="80" t="s">
        <v>805</v>
      </c>
      <c r="J20" s="81">
        <v>2025</v>
      </c>
      <c r="K20" s="75">
        <v>2000</v>
      </c>
      <c r="L20" s="75">
        <v>2000</v>
      </c>
      <c r="M20" s="75" t="s">
        <v>86</v>
      </c>
      <c r="N20" s="75" t="s">
        <v>796</v>
      </c>
      <c r="O20" s="75"/>
      <c r="P20" s="75" t="s">
        <v>797</v>
      </c>
      <c r="Q20" s="75"/>
      <c r="R20" s="75" t="s">
        <v>798</v>
      </c>
      <c r="S20" s="75">
        <v>50</v>
      </c>
      <c r="T20" s="75" t="s">
        <v>799</v>
      </c>
      <c r="U20" s="75">
        <v>100</v>
      </c>
      <c r="V20" s="75" t="s">
        <v>799</v>
      </c>
      <c r="W20" s="75">
        <v>500</v>
      </c>
      <c r="X20" s="75" t="s">
        <v>800</v>
      </c>
      <c r="Y20" s="75">
        <v>800</v>
      </c>
      <c r="Z20" s="75" t="s">
        <v>800</v>
      </c>
      <c r="AA20" s="75">
        <v>1000</v>
      </c>
      <c r="AB20" s="75" t="s">
        <v>806</v>
      </c>
      <c r="AC20" s="75">
        <v>1500</v>
      </c>
      <c r="AD20" s="75" t="s">
        <v>806</v>
      </c>
      <c r="AE20" s="75">
        <v>1600</v>
      </c>
      <c r="AF20" s="75" t="s">
        <v>802</v>
      </c>
      <c r="AG20" s="75">
        <v>1700</v>
      </c>
      <c r="AH20" s="75" t="s">
        <v>802</v>
      </c>
      <c r="AI20" s="75">
        <v>1800</v>
      </c>
      <c r="AJ20" s="75" t="s">
        <v>803</v>
      </c>
      <c r="AK20" s="75">
        <v>2000</v>
      </c>
      <c r="AL20" s="75"/>
      <c r="AM20" s="75"/>
      <c r="AN20" s="75"/>
      <c r="AO20" s="75"/>
      <c r="AP20" s="75"/>
      <c r="AQ20" s="75"/>
      <c r="AR20" s="75"/>
      <c r="AS20" s="75"/>
      <c r="AT20" s="75">
        <v>2000</v>
      </c>
      <c r="AU20" s="75"/>
      <c r="AV20" s="84"/>
      <c r="AW20" s="93"/>
    </row>
    <row r="21" spans="1:49" s="59" customFormat="1" ht="157.5" outlineLevel="1">
      <c r="A21" s="75">
        <v>10</v>
      </c>
      <c r="B21" s="75" t="s">
        <v>807</v>
      </c>
      <c r="C21" s="75" t="s">
        <v>794</v>
      </c>
      <c r="D21" s="75" t="s">
        <v>658</v>
      </c>
      <c r="E21" s="75" t="s">
        <v>659</v>
      </c>
      <c r="F21" s="75" t="s">
        <v>157</v>
      </c>
      <c r="G21" s="75" t="s">
        <v>693</v>
      </c>
      <c r="H21" s="75" t="s">
        <v>193</v>
      </c>
      <c r="I21" s="80" t="s">
        <v>808</v>
      </c>
      <c r="J21" s="81">
        <v>2025</v>
      </c>
      <c r="K21" s="75">
        <v>1000</v>
      </c>
      <c r="L21" s="75">
        <v>1000</v>
      </c>
      <c r="M21" s="75" t="s">
        <v>86</v>
      </c>
      <c r="N21" s="75" t="s">
        <v>809</v>
      </c>
      <c r="O21" s="75">
        <v>100</v>
      </c>
      <c r="P21" s="75" t="s">
        <v>810</v>
      </c>
      <c r="Q21" s="75">
        <v>300</v>
      </c>
      <c r="R21" s="75" t="s">
        <v>811</v>
      </c>
      <c r="S21" s="75">
        <v>500</v>
      </c>
      <c r="T21" s="75" t="s">
        <v>810</v>
      </c>
      <c r="U21" s="75">
        <v>600</v>
      </c>
      <c r="V21" s="75" t="s">
        <v>812</v>
      </c>
      <c r="W21" s="75">
        <v>600</v>
      </c>
      <c r="X21" s="75" t="s">
        <v>813</v>
      </c>
      <c r="Y21" s="75">
        <v>700</v>
      </c>
      <c r="Z21" s="75" t="s">
        <v>814</v>
      </c>
      <c r="AA21" s="75">
        <v>800</v>
      </c>
      <c r="AB21" s="75" t="s">
        <v>815</v>
      </c>
      <c r="AC21" s="75">
        <v>900</v>
      </c>
      <c r="AD21" s="75" t="s">
        <v>816</v>
      </c>
      <c r="AE21" s="75">
        <v>950</v>
      </c>
      <c r="AF21" s="75" t="s">
        <v>817</v>
      </c>
      <c r="AG21" s="75">
        <v>1000</v>
      </c>
      <c r="AH21" s="75" t="s">
        <v>817</v>
      </c>
      <c r="AI21" s="75">
        <v>1000</v>
      </c>
      <c r="AJ21" s="75" t="s">
        <v>817</v>
      </c>
      <c r="AK21" s="75">
        <v>1000</v>
      </c>
      <c r="AL21" s="75"/>
      <c r="AM21" s="75"/>
      <c r="AN21" s="75"/>
      <c r="AO21" s="75"/>
      <c r="AP21" s="75"/>
      <c r="AQ21" s="75"/>
      <c r="AR21" s="75"/>
      <c r="AS21" s="75"/>
      <c r="AT21" s="75">
        <v>1000</v>
      </c>
      <c r="AU21" s="75"/>
      <c r="AV21" s="84"/>
      <c r="AW21" s="93"/>
    </row>
    <row r="22" spans="1:49" s="59" customFormat="1" ht="155.1" customHeight="1" outlineLevel="1">
      <c r="A22" s="75">
        <v>11</v>
      </c>
      <c r="B22" s="75" t="s">
        <v>818</v>
      </c>
      <c r="C22" s="75" t="s">
        <v>794</v>
      </c>
      <c r="D22" s="75" t="s">
        <v>658</v>
      </c>
      <c r="E22" s="75" t="s">
        <v>659</v>
      </c>
      <c r="F22" s="75" t="s">
        <v>157</v>
      </c>
      <c r="G22" s="75" t="s">
        <v>693</v>
      </c>
      <c r="H22" s="75" t="s">
        <v>193</v>
      </c>
      <c r="I22" s="80" t="s">
        <v>819</v>
      </c>
      <c r="J22" s="81">
        <v>2025</v>
      </c>
      <c r="K22" s="75">
        <v>18000</v>
      </c>
      <c r="L22" s="75">
        <v>18000</v>
      </c>
      <c r="M22" s="75" t="s">
        <v>86</v>
      </c>
      <c r="N22" s="75" t="s">
        <v>820</v>
      </c>
      <c r="O22" s="75">
        <v>1000</v>
      </c>
      <c r="P22" s="75" t="s">
        <v>821</v>
      </c>
      <c r="Q22" s="75">
        <v>2000</v>
      </c>
      <c r="R22" s="75" t="s">
        <v>822</v>
      </c>
      <c r="S22" s="75">
        <v>3000</v>
      </c>
      <c r="T22" s="75" t="s">
        <v>823</v>
      </c>
      <c r="U22" s="75">
        <v>4000</v>
      </c>
      <c r="V22" s="75" t="s">
        <v>824</v>
      </c>
      <c r="W22" s="75">
        <v>5000</v>
      </c>
      <c r="X22" s="75" t="s">
        <v>825</v>
      </c>
      <c r="Y22" s="75">
        <v>6000</v>
      </c>
      <c r="Z22" s="75" t="s">
        <v>826</v>
      </c>
      <c r="AA22" s="75">
        <v>7000</v>
      </c>
      <c r="AB22" s="75" t="s">
        <v>827</v>
      </c>
      <c r="AC22" s="75">
        <v>8000</v>
      </c>
      <c r="AD22" s="75" t="s">
        <v>828</v>
      </c>
      <c r="AE22" s="75">
        <v>10000</v>
      </c>
      <c r="AF22" s="75" t="s">
        <v>829</v>
      </c>
      <c r="AG22" s="75">
        <v>12000</v>
      </c>
      <c r="AH22" s="75" t="s">
        <v>830</v>
      </c>
      <c r="AI22" s="75">
        <v>15000</v>
      </c>
      <c r="AJ22" s="75" t="s">
        <v>831</v>
      </c>
      <c r="AK22" s="75">
        <v>18000</v>
      </c>
      <c r="AL22" s="75"/>
      <c r="AM22" s="75"/>
      <c r="AN22" s="75"/>
      <c r="AO22" s="75"/>
      <c r="AP22" s="75"/>
      <c r="AQ22" s="75"/>
      <c r="AR22" s="75"/>
      <c r="AS22" s="75"/>
      <c r="AT22" s="75">
        <v>18000</v>
      </c>
      <c r="AU22" s="75"/>
      <c r="AV22" s="84"/>
      <c r="AW22" s="93"/>
    </row>
    <row r="23" spans="1:49" s="59" customFormat="1" ht="144" customHeight="1" outlineLevel="1">
      <c r="A23" s="75">
        <v>12</v>
      </c>
      <c r="B23" s="75" t="s">
        <v>832</v>
      </c>
      <c r="C23" s="75" t="s">
        <v>794</v>
      </c>
      <c r="D23" s="75" t="s">
        <v>658</v>
      </c>
      <c r="E23" s="75" t="s">
        <v>659</v>
      </c>
      <c r="F23" s="75" t="s">
        <v>157</v>
      </c>
      <c r="G23" s="75" t="s">
        <v>693</v>
      </c>
      <c r="H23" s="75" t="s">
        <v>193</v>
      </c>
      <c r="I23" s="80" t="s">
        <v>833</v>
      </c>
      <c r="J23" s="81">
        <v>2025</v>
      </c>
      <c r="K23" s="75">
        <v>1000</v>
      </c>
      <c r="L23" s="75">
        <v>1000</v>
      </c>
      <c r="M23" s="75" t="s">
        <v>86</v>
      </c>
      <c r="N23" s="75" t="s">
        <v>820</v>
      </c>
      <c r="O23" s="75">
        <v>100</v>
      </c>
      <c r="P23" s="75" t="s">
        <v>246</v>
      </c>
      <c r="Q23" s="75">
        <v>200</v>
      </c>
      <c r="R23" s="75" t="s">
        <v>834</v>
      </c>
      <c r="S23" s="75">
        <v>300</v>
      </c>
      <c r="T23" s="75" t="s">
        <v>835</v>
      </c>
      <c r="U23" s="75">
        <v>400</v>
      </c>
      <c r="V23" s="75" t="s">
        <v>836</v>
      </c>
      <c r="W23" s="75">
        <v>500</v>
      </c>
      <c r="X23" s="75" t="s">
        <v>837</v>
      </c>
      <c r="Y23" s="75">
        <v>600</v>
      </c>
      <c r="Z23" s="75" t="s">
        <v>837</v>
      </c>
      <c r="AA23" s="75">
        <v>700</v>
      </c>
      <c r="AB23" s="75" t="s">
        <v>837</v>
      </c>
      <c r="AC23" s="75">
        <v>800</v>
      </c>
      <c r="AD23" s="75" t="s">
        <v>837</v>
      </c>
      <c r="AE23" s="75">
        <v>900</v>
      </c>
      <c r="AF23" s="75" t="s">
        <v>837</v>
      </c>
      <c r="AG23" s="75">
        <v>1000</v>
      </c>
      <c r="AH23" s="75" t="s">
        <v>837</v>
      </c>
      <c r="AI23" s="75">
        <v>1000</v>
      </c>
      <c r="AJ23" s="75" t="s">
        <v>837</v>
      </c>
      <c r="AK23" s="75">
        <v>1000</v>
      </c>
      <c r="AL23" s="75"/>
      <c r="AM23" s="75"/>
      <c r="AN23" s="75"/>
      <c r="AO23" s="75"/>
      <c r="AP23" s="75"/>
      <c r="AQ23" s="75"/>
      <c r="AR23" s="75"/>
      <c r="AS23" s="75"/>
      <c r="AT23" s="75">
        <v>1000</v>
      </c>
      <c r="AU23" s="75"/>
      <c r="AV23" s="84"/>
      <c r="AW23" s="93"/>
    </row>
    <row r="24" spans="1:49" s="59" customFormat="1" ht="75" customHeight="1">
      <c r="A24" s="133" t="s">
        <v>838</v>
      </c>
      <c r="B24" s="134"/>
      <c r="C24" s="134"/>
      <c r="D24" s="134"/>
      <c r="E24" s="134"/>
      <c r="F24" s="134"/>
      <c r="G24" s="134"/>
      <c r="H24" s="134"/>
      <c r="I24" s="133"/>
      <c r="J24" s="78"/>
      <c r="K24" s="79">
        <f t="shared" ref="K24:O24" si="17">SUM(K25:K27)</f>
        <v>10565</v>
      </c>
      <c r="L24" s="79">
        <f t="shared" si="17"/>
        <v>10565</v>
      </c>
      <c r="M24" s="79"/>
      <c r="N24" s="79"/>
      <c r="O24" s="79">
        <f t="shared" si="17"/>
        <v>40</v>
      </c>
      <c r="P24" s="79"/>
      <c r="Q24" s="79">
        <f t="shared" ref="Q24:U24" si="18">SUM(Q25:Q27)</f>
        <v>90</v>
      </c>
      <c r="R24" s="79"/>
      <c r="S24" s="79">
        <f t="shared" si="18"/>
        <v>160</v>
      </c>
      <c r="T24" s="79"/>
      <c r="U24" s="79">
        <f t="shared" si="18"/>
        <v>300</v>
      </c>
      <c r="V24" s="79"/>
      <c r="W24" s="79">
        <f t="shared" ref="W24:AA24" si="19">SUM(W25:W27)</f>
        <v>420</v>
      </c>
      <c r="X24" s="79"/>
      <c r="Y24" s="79">
        <f t="shared" si="19"/>
        <v>480</v>
      </c>
      <c r="Z24" s="79"/>
      <c r="AA24" s="79">
        <f t="shared" si="19"/>
        <v>1140</v>
      </c>
      <c r="AB24" s="79"/>
      <c r="AC24" s="79">
        <f t="shared" ref="AC24:AG24" si="20">SUM(AC25:AC27)</f>
        <v>2200</v>
      </c>
      <c r="AD24" s="79"/>
      <c r="AE24" s="79">
        <f t="shared" si="20"/>
        <v>4000</v>
      </c>
      <c r="AF24" s="79"/>
      <c r="AG24" s="79">
        <f t="shared" si="20"/>
        <v>5688</v>
      </c>
      <c r="AH24" s="79"/>
      <c r="AI24" s="79">
        <f>SUM(AI25:AI27)</f>
        <v>8077</v>
      </c>
      <c r="AJ24" s="79"/>
      <c r="AK24" s="79">
        <f t="shared" ref="AK24:AT24" si="21">SUM(AK25:AK27)</f>
        <v>10565</v>
      </c>
      <c r="AL24" s="79">
        <f t="shared" si="21"/>
        <v>2415</v>
      </c>
      <c r="AM24" s="79">
        <f t="shared" si="21"/>
        <v>2350</v>
      </c>
      <c r="AN24" s="79">
        <f t="shared" si="21"/>
        <v>0</v>
      </c>
      <c r="AO24" s="79">
        <f t="shared" si="21"/>
        <v>0</v>
      </c>
      <c r="AP24" s="79">
        <f t="shared" si="21"/>
        <v>0</v>
      </c>
      <c r="AQ24" s="79">
        <f t="shared" si="21"/>
        <v>0</v>
      </c>
      <c r="AR24" s="79">
        <f t="shared" si="21"/>
        <v>0</v>
      </c>
      <c r="AS24" s="79">
        <f t="shared" si="21"/>
        <v>0</v>
      </c>
      <c r="AT24" s="79">
        <f t="shared" si="21"/>
        <v>5800</v>
      </c>
      <c r="AU24" s="79"/>
      <c r="AV24" s="90"/>
      <c r="AW24" s="93"/>
    </row>
    <row r="25" spans="1:49" s="59" customFormat="1" ht="185.1" customHeight="1" outlineLevel="1">
      <c r="A25" s="75">
        <v>13</v>
      </c>
      <c r="B25" s="75" t="s">
        <v>839</v>
      </c>
      <c r="C25" s="75" t="s">
        <v>840</v>
      </c>
      <c r="D25" s="75" t="s">
        <v>840</v>
      </c>
      <c r="E25" s="75" t="s">
        <v>841</v>
      </c>
      <c r="F25" s="75" t="s">
        <v>157</v>
      </c>
      <c r="G25" s="75" t="s">
        <v>693</v>
      </c>
      <c r="H25" s="75" t="s">
        <v>48</v>
      </c>
      <c r="I25" s="80" t="s">
        <v>842</v>
      </c>
      <c r="J25" s="81">
        <v>2025</v>
      </c>
      <c r="K25" s="75">
        <f>1*900+2.1*650+1.5*100</f>
        <v>2415</v>
      </c>
      <c r="L25" s="75">
        <f>1*900+2.1*650+1.5*100</f>
        <v>2415</v>
      </c>
      <c r="M25" s="75" t="s">
        <v>843</v>
      </c>
      <c r="N25" s="75" t="s">
        <v>844</v>
      </c>
      <c r="O25" s="75">
        <v>10</v>
      </c>
      <c r="P25" s="75" t="s">
        <v>845</v>
      </c>
      <c r="Q25" s="75">
        <v>20</v>
      </c>
      <c r="R25" s="75" t="s">
        <v>846</v>
      </c>
      <c r="S25" s="75">
        <v>30</v>
      </c>
      <c r="T25" s="75" t="s">
        <v>847</v>
      </c>
      <c r="U25" s="75">
        <v>50</v>
      </c>
      <c r="V25" s="75" t="s">
        <v>848</v>
      </c>
      <c r="W25" s="75">
        <v>60</v>
      </c>
      <c r="X25" s="75" t="s">
        <v>849</v>
      </c>
      <c r="Y25" s="75">
        <v>65</v>
      </c>
      <c r="Z25" s="75" t="s">
        <v>850</v>
      </c>
      <c r="AA25" s="75">
        <v>70</v>
      </c>
      <c r="AB25" s="75" t="s">
        <v>851</v>
      </c>
      <c r="AC25" s="75">
        <v>100</v>
      </c>
      <c r="AD25" s="75" t="s">
        <v>852</v>
      </c>
      <c r="AE25" s="75">
        <v>500</v>
      </c>
      <c r="AF25" s="75" t="s">
        <v>853</v>
      </c>
      <c r="AG25" s="75">
        <f>2415*0.2+AE25</f>
        <v>983</v>
      </c>
      <c r="AH25" s="75" t="s">
        <v>854</v>
      </c>
      <c r="AI25" s="75">
        <f>AK25-AG25</f>
        <v>1432</v>
      </c>
      <c r="AJ25" s="75" t="s">
        <v>86</v>
      </c>
      <c r="AK25" s="75">
        <v>2415</v>
      </c>
      <c r="AL25" s="75">
        <v>2415</v>
      </c>
      <c r="AM25" s="75"/>
      <c r="AN25" s="75"/>
      <c r="AO25" s="75"/>
      <c r="AP25" s="75"/>
      <c r="AQ25" s="75"/>
      <c r="AR25" s="75"/>
      <c r="AS25" s="75"/>
      <c r="AT25" s="75"/>
      <c r="AU25" s="75" t="s">
        <v>792</v>
      </c>
      <c r="AV25" s="84"/>
      <c r="AW25" s="93"/>
    </row>
    <row r="26" spans="1:49" s="59" customFormat="1" ht="150.94999999999999" customHeight="1" outlineLevel="1">
      <c r="A26" s="75">
        <v>14</v>
      </c>
      <c r="B26" s="75" t="s">
        <v>855</v>
      </c>
      <c r="C26" s="75" t="s">
        <v>840</v>
      </c>
      <c r="D26" s="75" t="s">
        <v>840</v>
      </c>
      <c r="E26" s="75" t="s">
        <v>841</v>
      </c>
      <c r="F26" s="75" t="s">
        <v>157</v>
      </c>
      <c r="G26" s="75" t="s">
        <v>693</v>
      </c>
      <c r="H26" s="75" t="s">
        <v>48</v>
      </c>
      <c r="I26" s="80" t="s">
        <v>856</v>
      </c>
      <c r="J26" s="81">
        <v>2025</v>
      </c>
      <c r="K26" s="75">
        <v>2350</v>
      </c>
      <c r="L26" s="75">
        <v>2350</v>
      </c>
      <c r="M26" s="75" t="s">
        <v>857</v>
      </c>
      <c r="N26" s="75" t="s">
        <v>844</v>
      </c>
      <c r="O26" s="75">
        <v>10</v>
      </c>
      <c r="P26" s="75" t="s">
        <v>845</v>
      </c>
      <c r="Q26" s="75">
        <v>20</v>
      </c>
      <c r="R26" s="75" t="s">
        <v>846</v>
      </c>
      <c r="S26" s="75">
        <v>30</v>
      </c>
      <c r="T26" s="75" t="s">
        <v>847</v>
      </c>
      <c r="U26" s="75">
        <v>50</v>
      </c>
      <c r="V26" s="75" t="s">
        <v>848</v>
      </c>
      <c r="W26" s="75">
        <v>60</v>
      </c>
      <c r="X26" s="75" t="s">
        <v>849</v>
      </c>
      <c r="Y26" s="75">
        <v>65</v>
      </c>
      <c r="Z26" s="75" t="s">
        <v>850</v>
      </c>
      <c r="AA26" s="75">
        <v>70</v>
      </c>
      <c r="AB26" s="75" t="s">
        <v>851</v>
      </c>
      <c r="AC26" s="75">
        <v>100</v>
      </c>
      <c r="AD26" s="75" t="s">
        <v>852</v>
      </c>
      <c r="AE26" s="75">
        <v>500</v>
      </c>
      <c r="AF26" s="75" t="s">
        <v>853</v>
      </c>
      <c r="AG26" s="75">
        <f>AK26-AI26</f>
        <v>705</v>
      </c>
      <c r="AH26" s="75" t="s">
        <v>854</v>
      </c>
      <c r="AI26" s="75">
        <f>2350*0.7</f>
        <v>1645</v>
      </c>
      <c r="AJ26" s="75" t="s">
        <v>86</v>
      </c>
      <c r="AK26" s="75">
        <v>2350</v>
      </c>
      <c r="AL26" s="75"/>
      <c r="AM26" s="75">
        <v>2350</v>
      </c>
      <c r="AN26" s="75"/>
      <c r="AO26" s="75"/>
      <c r="AP26" s="75"/>
      <c r="AQ26" s="75"/>
      <c r="AR26" s="75"/>
      <c r="AS26" s="75"/>
      <c r="AT26" s="75"/>
      <c r="AU26" s="75" t="s">
        <v>858</v>
      </c>
      <c r="AV26" s="84"/>
      <c r="AW26" s="93"/>
    </row>
    <row r="27" spans="1:49" s="59" customFormat="1" ht="150.94999999999999" customHeight="1" outlineLevel="1">
      <c r="A27" s="75">
        <v>15</v>
      </c>
      <c r="B27" s="75" t="s">
        <v>859</v>
      </c>
      <c r="C27" s="75" t="s">
        <v>860</v>
      </c>
      <c r="D27" s="75" t="s">
        <v>840</v>
      </c>
      <c r="E27" s="75" t="s">
        <v>841</v>
      </c>
      <c r="F27" s="75" t="s">
        <v>157</v>
      </c>
      <c r="G27" s="75" t="s">
        <v>693</v>
      </c>
      <c r="H27" s="75" t="s">
        <v>193</v>
      </c>
      <c r="I27" s="80" t="s">
        <v>861</v>
      </c>
      <c r="J27" s="81">
        <v>2025</v>
      </c>
      <c r="K27" s="75">
        <v>5800</v>
      </c>
      <c r="L27" s="75">
        <v>5800</v>
      </c>
      <c r="M27" s="75" t="s">
        <v>862</v>
      </c>
      <c r="N27" s="75" t="s">
        <v>863</v>
      </c>
      <c r="O27" s="75">
        <v>20</v>
      </c>
      <c r="P27" s="75" t="s">
        <v>845</v>
      </c>
      <c r="Q27" s="75">
        <v>50</v>
      </c>
      <c r="R27" s="75" t="s">
        <v>846</v>
      </c>
      <c r="S27" s="75">
        <v>100</v>
      </c>
      <c r="T27" s="75" t="s">
        <v>846</v>
      </c>
      <c r="U27" s="75">
        <v>200</v>
      </c>
      <c r="V27" s="75" t="s">
        <v>846</v>
      </c>
      <c r="W27" s="75">
        <v>300</v>
      </c>
      <c r="X27" s="75" t="s">
        <v>850</v>
      </c>
      <c r="Y27" s="75">
        <v>350</v>
      </c>
      <c r="Z27" s="75" t="s">
        <v>851</v>
      </c>
      <c r="AA27" s="75">
        <v>1000</v>
      </c>
      <c r="AB27" s="75" t="s">
        <v>864</v>
      </c>
      <c r="AC27" s="75">
        <v>2000</v>
      </c>
      <c r="AD27" s="75" t="s">
        <v>865</v>
      </c>
      <c r="AE27" s="75">
        <v>3000</v>
      </c>
      <c r="AF27" s="75" t="s">
        <v>853</v>
      </c>
      <c r="AG27" s="75">
        <v>4000</v>
      </c>
      <c r="AH27" s="75" t="s">
        <v>854</v>
      </c>
      <c r="AI27" s="75">
        <v>5000</v>
      </c>
      <c r="AJ27" s="75" t="s">
        <v>86</v>
      </c>
      <c r="AK27" s="75">
        <v>5800</v>
      </c>
      <c r="AL27" s="75"/>
      <c r="AM27" s="75"/>
      <c r="AN27" s="75"/>
      <c r="AO27" s="75"/>
      <c r="AP27" s="75"/>
      <c r="AQ27" s="75"/>
      <c r="AR27" s="75"/>
      <c r="AS27" s="75"/>
      <c r="AT27" s="75">
        <v>5800</v>
      </c>
      <c r="AU27" s="75"/>
      <c r="AV27" s="84"/>
      <c r="AW27" s="93"/>
    </row>
    <row r="28" spans="1:49" s="59" customFormat="1" ht="75" customHeight="1">
      <c r="A28" s="133" t="s">
        <v>866</v>
      </c>
      <c r="B28" s="134"/>
      <c r="C28" s="134"/>
      <c r="D28" s="134"/>
      <c r="E28" s="134"/>
      <c r="F28" s="134"/>
      <c r="G28" s="134"/>
      <c r="H28" s="134"/>
      <c r="I28" s="133"/>
      <c r="J28" s="78"/>
      <c r="K28" s="79">
        <f t="shared" ref="K28:O28" si="22">SUM(K29:K31)</f>
        <v>6750</v>
      </c>
      <c r="L28" s="79">
        <f t="shared" si="22"/>
        <v>3450</v>
      </c>
      <c r="M28" s="79"/>
      <c r="N28" s="79"/>
      <c r="O28" s="79">
        <f t="shared" si="22"/>
        <v>220</v>
      </c>
      <c r="P28" s="79"/>
      <c r="Q28" s="79">
        <f t="shared" ref="Q28:U28" si="23">SUM(Q29:Q31)</f>
        <v>440</v>
      </c>
      <c r="R28" s="79"/>
      <c r="S28" s="79">
        <f t="shared" si="23"/>
        <v>810</v>
      </c>
      <c r="T28" s="79"/>
      <c r="U28" s="79">
        <f t="shared" si="23"/>
        <v>5450</v>
      </c>
      <c r="V28" s="79"/>
      <c r="W28" s="79">
        <f t="shared" ref="W28:AA28" si="24">SUM(W29:W31)</f>
        <v>1500</v>
      </c>
      <c r="X28" s="79"/>
      <c r="Y28" s="79">
        <f t="shared" si="24"/>
        <v>1720</v>
      </c>
      <c r="Z28" s="79"/>
      <c r="AA28" s="79">
        <f t="shared" si="24"/>
        <v>1980</v>
      </c>
      <c r="AB28" s="79"/>
      <c r="AC28" s="79">
        <f>SUM(AC29:AC31)</f>
        <v>2290</v>
      </c>
      <c r="AD28" s="79"/>
      <c r="AE28" s="79">
        <f>SUM(AE29:AE31)</f>
        <v>2610</v>
      </c>
      <c r="AF28" s="79"/>
      <c r="AG28" s="79">
        <f t="shared" ref="AG28:AT28" si="25">SUM(AG29:AG31)</f>
        <v>2870</v>
      </c>
      <c r="AH28" s="79"/>
      <c r="AI28" s="79">
        <f t="shared" si="25"/>
        <v>3190</v>
      </c>
      <c r="AJ28" s="79"/>
      <c r="AK28" s="79">
        <f t="shared" si="25"/>
        <v>3450</v>
      </c>
      <c r="AL28" s="79">
        <f t="shared" si="25"/>
        <v>0</v>
      </c>
      <c r="AM28" s="79">
        <f t="shared" si="25"/>
        <v>2250</v>
      </c>
      <c r="AN28" s="79">
        <f t="shared" si="25"/>
        <v>0</v>
      </c>
      <c r="AO28" s="79">
        <f t="shared" si="25"/>
        <v>0</v>
      </c>
      <c r="AP28" s="79">
        <f t="shared" si="25"/>
        <v>0</v>
      </c>
      <c r="AQ28" s="79">
        <f t="shared" si="25"/>
        <v>1200</v>
      </c>
      <c r="AR28" s="79">
        <f t="shared" si="25"/>
        <v>0</v>
      </c>
      <c r="AS28" s="79">
        <f t="shared" si="25"/>
        <v>0</v>
      </c>
      <c r="AT28" s="79">
        <f t="shared" si="25"/>
        <v>0</v>
      </c>
      <c r="AU28" s="79"/>
      <c r="AV28" s="90"/>
      <c r="AW28" s="93"/>
    </row>
    <row r="29" spans="1:49" s="63" customFormat="1" ht="185.1" customHeight="1" outlineLevel="1">
      <c r="A29" s="75">
        <v>16</v>
      </c>
      <c r="B29" s="76" t="s">
        <v>867</v>
      </c>
      <c r="C29" s="76" t="s">
        <v>868</v>
      </c>
      <c r="D29" s="76" t="s">
        <v>44</v>
      </c>
      <c r="E29" s="76" t="s">
        <v>45</v>
      </c>
      <c r="F29" s="76" t="s">
        <v>226</v>
      </c>
      <c r="G29" s="75" t="s">
        <v>693</v>
      </c>
      <c r="H29" s="75" t="s">
        <v>48</v>
      </c>
      <c r="I29" s="83" t="s">
        <v>869</v>
      </c>
      <c r="J29" s="76" t="s">
        <v>695</v>
      </c>
      <c r="K29" s="75">
        <v>4500</v>
      </c>
      <c r="L29" s="75">
        <v>1200</v>
      </c>
      <c r="M29" s="75" t="s">
        <v>870</v>
      </c>
      <c r="N29" s="75" t="s">
        <v>100</v>
      </c>
      <c r="O29" s="75">
        <v>120</v>
      </c>
      <c r="P29" s="75" t="s">
        <v>871</v>
      </c>
      <c r="Q29" s="75">
        <v>240</v>
      </c>
      <c r="R29" s="75" t="s">
        <v>872</v>
      </c>
      <c r="S29" s="75">
        <v>360</v>
      </c>
      <c r="T29" s="75" t="s">
        <v>873</v>
      </c>
      <c r="U29" s="75">
        <v>4800</v>
      </c>
      <c r="V29" s="75" t="s">
        <v>111</v>
      </c>
      <c r="W29" s="75">
        <v>600</v>
      </c>
      <c r="X29" s="75" t="s">
        <v>874</v>
      </c>
      <c r="Y29" s="75">
        <v>720</v>
      </c>
      <c r="Z29" s="75" t="s">
        <v>875</v>
      </c>
      <c r="AA29" s="75">
        <v>780</v>
      </c>
      <c r="AB29" s="75" t="s">
        <v>876</v>
      </c>
      <c r="AC29" s="75">
        <v>840</v>
      </c>
      <c r="AD29" s="75" t="s">
        <v>877</v>
      </c>
      <c r="AE29" s="75">
        <v>960</v>
      </c>
      <c r="AF29" s="75" t="s">
        <v>878</v>
      </c>
      <c r="AG29" s="75">
        <v>1020</v>
      </c>
      <c r="AH29" s="75" t="s">
        <v>879</v>
      </c>
      <c r="AI29" s="75">
        <v>1140</v>
      </c>
      <c r="AJ29" s="75" t="s">
        <v>880</v>
      </c>
      <c r="AK29" s="75">
        <v>1200</v>
      </c>
      <c r="AL29" s="75"/>
      <c r="AM29" s="75"/>
      <c r="AN29" s="75"/>
      <c r="AO29" s="75"/>
      <c r="AP29" s="75"/>
      <c r="AQ29" s="75">
        <v>1200</v>
      </c>
      <c r="AR29" s="75"/>
      <c r="AS29" s="75"/>
      <c r="AT29" s="75"/>
      <c r="AU29" s="75" t="s">
        <v>258</v>
      </c>
      <c r="AV29" s="91"/>
      <c r="AW29" s="97"/>
    </row>
    <row r="30" spans="1:49" s="63" customFormat="1" ht="156.94999999999999" customHeight="1" outlineLevel="1">
      <c r="A30" s="75">
        <v>17</v>
      </c>
      <c r="B30" s="76" t="s">
        <v>881</v>
      </c>
      <c r="C30" s="76" t="s">
        <v>882</v>
      </c>
      <c r="D30" s="76" t="s">
        <v>44</v>
      </c>
      <c r="E30" s="76" t="s">
        <v>45</v>
      </c>
      <c r="F30" s="76" t="s">
        <v>300</v>
      </c>
      <c r="G30" s="75" t="s">
        <v>693</v>
      </c>
      <c r="H30" s="75" t="s">
        <v>48</v>
      </c>
      <c r="I30" s="83" t="s">
        <v>883</v>
      </c>
      <c r="J30" s="76">
        <v>2025</v>
      </c>
      <c r="K30" s="84">
        <v>1000</v>
      </c>
      <c r="L30" s="84">
        <v>1000</v>
      </c>
      <c r="M30" s="75" t="s">
        <v>86</v>
      </c>
      <c r="N30" s="75" t="s">
        <v>884</v>
      </c>
      <c r="O30" s="75">
        <v>50</v>
      </c>
      <c r="P30" s="75" t="s">
        <v>885</v>
      </c>
      <c r="Q30" s="75">
        <v>100</v>
      </c>
      <c r="R30" s="75" t="s">
        <v>886</v>
      </c>
      <c r="S30" s="75">
        <v>200</v>
      </c>
      <c r="T30" s="75" t="s">
        <v>58</v>
      </c>
      <c r="U30" s="75">
        <v>300</v>
      </c>
      <c r="V30" s="75" t="s">
        <v>887</v>
      </c>
      <c r="W30" s="75">
        <v>400</v>
      </c>
      <c r="X30" s="75" t="s">
        <v>888</v>
      </c>
      <c r="Y30" s="75">
        <v>400</v>
      </c>
      <c r="Z30" s="75" t="s">
        <v>707</v>
      </c>
      <c r="AA30" s="75">
        <v>500</v>
      </c>
      <c r="AB30" s="75" t="s">
        <v>154</v>
      </c>
      <c r="AC30" s="75">
        <v>600</v>
      </c>
      <c r="AD30" s="75" t="s">
        <v>126</v>
      </c>
      <c r="AE30" s="75">
        <v>700</v>
      </c>
      <c r="AF30" s="75" t="s">
        <v>127</v>
      </c>
      <c r="AG30" s="75">
        <v>800</v>
      </c>
      <c r="AH30" s="75" t="s">
        <v>128</v>
      </c>
      <c r="AI30" s="75">
        <v>900</v>
      </c>
      <c r="AJ30" s="75" t="s">
        <v>121</v>
      </c>
      <c r="AK30" s="75">
        <v>1000</v>
      </c>
      <c r="AL30" s="75"/>
      <c r="AM30" s="75">
        <v>1000</v>
      </c>
      <c r="AN30" s="84"/>
      <c r="AO30" s="84"/>
      <c r="AP30" s="84"/>
      <c r="AQ30" s="84"/>
      <c r="AR30" s="84"/>
      <c r="AS30" s="84"/>
      <c r="AT30" s="84"/>
      <c r="AU30" s="76" t="s">
        <v>889</v>
      </c>
      <c r="AV30" s="91"/>
      <c r="AW30" s="97"/>
    </row>
    <row r="31" spans="1:49" s="63" customFormat="1" ht="140.1" customHeight="1" outlineLevel="1">
      <c r="A31" s="75">
        <v>18</v>
      </c>
      <c r="B31" s="76" t="s">
        <v>890</v>
      </c>
      <c r="C31" s="76" t="s">
        <v>891</v>
      </c>
      <c r="D31" s="76" t="s">
        <v>44</v>
      </c>
      <c r="E31" s="76" t="s">
        <v>45</v>
      </c>
      <c r="F31" s="76" t="s">
        <v>115</v>
      </c>
      <c r="G31" s="75" t="s">
        <v>693</v>
      </c>
      <c r="H31" s="75" t="s">
        <v>48</v>
      </c>
      <c r="I31" s="83" t="s">
        <v>892</v>
      </c>
      <c r="J31" s="76">
        <v>2025</v>
      </c>
      <c r="K31" s="84">
        <v>1250</v>
      </c>
      <c r="L31" s="84">
        <v>1250</v>
      </c>
      <c r="M31" s="75" t="s">
        <v>86</v>
      </c>
      <c r="N31" s="75" t="s">
        <v>884</v>
      </c>
      <c r="O31" s="75">
        <v>50</v>
      </c>
      <c r="P31" s="75" t="s">
        <v>885</v>
      </c>
      <c r="Q31" s="75">
        <v>100</v>
      </c>
      <c r="R31" s="75" t="s">
        <v>886</v>
      </c>
      <c r="S31" s="75">
        <v>250</v>
      </c>
      <c r="T31" s="75" t="s">
        <v>58</v>
      </c>
      <c r="U31" s="75">
        <v>350</v>
      </c>
      <c r="V31" s="75" t="s">
        <v>887</v>
      </c>
      <c r="W31" s="75">
        <v>500</v>
      </c>
      <c r="X31" s="75" t="s">
        <v>888</v>
      </c>
      <c r="Y31" s="75">
        <v>600</v>
      </c>
      <c r="Z31" s="75" t="s">
        <v>707</v>
      </c>
      <c r="AA31" s="75">
        <v>700</v>
      </c>
      <c r="AB31" s="75" t="s">
        <v>154</v>
      </c>
      <c r="AC31" s="75">
        <v>850</v>
      </c>
      <c r="AD31" s="75" t="s">
        <v>126</v>
      </c>
      <c r="AE31" s="75">
        <v>950</v>
      </c>
      <c r="AF31" s="75" t="s">
        <v>127</v>
      </c>
      <c r="AG31" s="75">
        <v>1050</v>
      </c>
      <c r="AH31" s="75" t="s">
        <v>128</v>
      </c>
      <c r="AI31" s="75">
        <v>1150</v>
      </c>
      <c r="AJ31" s="75" t="s">
        <v>121</v>
      </c>
      <c r="AK31" s="75">
        <v>1250</v>
      </c>
      <c r="AL31" s="75"/>
      <c r="AM31" s="75">
        <v>1250</v>
      </c>
      <c r="AN31" s="84"/>
      <c r="AO31" s="84"/>
      <c r="AP31" s="84"/>
      <c r="AQ31" s="84"/>
      <c r="AR31" s="84"/>
      <c r="AS31" s="84"/>
      <c r="AT31" s="84"/>
      <c r="AU31" s="76" t="s">
        <v>889</v>
      </c>
      <c r="AV31" s="91"/>
      <c r="AW31" s="97"/>
    </row>
    <row r="32" spans="1:49" s="59" customFormat="1" ht="75" customHeight="1">
      <c r="A32" s="133" t="s">
        <v>893</v>
      </c>
      <c r="B32" s="134"/>
      <c r="C32" s="134"/>
      <c r="D32" s="134"/>
      <c r="E32" s="134"/>
      <c r="F32" s="134"/>
      <c r="G32" s="134"/>
      <c r="H32" s="134"/>
      <c r="I32" s="133"/>
      <c r="J32" s="78"/>
      <c r="K32" s="79">
        <f t="shared" ref="K32:O32" si="26">SUM(K33:K37)</f>
        <v>39990</v>
      </c>
      <c r="L32" s="79">
        <f t="shared" si="26"/>
        <v>19995.5</v>
      </c>
      <c r="M32" s="79"/>
      <c r="N32" s="79"/>
      <c r="O32" s="79">
        <f t="shared" si="26"/>
        <v>1030.0833333333301</v>
      </c>
      <c r="P32" s="79"/>
      <c r="Q32" s="79">
        <f t="shared" ref="Q32:U32" si="27">SUM(Q33:Q37)</f>
        <v>2050</v>
      </c>
      <c r="R32" s="79"/>
      <c r="S32" s="79">
        <f t="shared" si="27"/>
        <v>3851</v>
      </c>
      <c r="T32" s="79"/>
      <c r="U32" s="79">
        <f t="shared" si="27"/>
        <v>5652</v>
      </c>
      <c r="V32" s="79"/>
      <c r="W32" s="79">
        <f t="shared" ref="W32:AA32" si="28">SUM(W33:W37)</f>
        <v>7453</v>
      </c>
      <c r="X32" s="79"/>
      <c r="Y32" s="79">
        <f t="shared" si="28"/>
        <v>9254</v>
      </c>
      <c r="Z32" s="79"/>
      <c r="AA32" s="79">
        <f t="shared" si="28"/>
        <v>11055</v>
      </c>
      <c r="AB32" s="79"/>
      <c r="AC32" s="79">
        <f t="shared" ref="AC32:AG32" si="29">SUM(AC33:AC37)</f>
        <v>12856</v>
      </c>
      <c r="AD32" s="79"/>
      <c r="AE32" s="79">
        <f t="shared" si="29"/>
        <v>14657</v>
      </c>
      <c r="AF32" s="79"/>
      <c r="AG32" s="79">
        <f t="shared" si="29"/>
        <v>16458</v>
      </c>
      <c r="AH32" s="79"/>
      <c r="AI32" s="79">
        <f>SUM(AI33:AI37)</f>
        <v>18259</v>
      </c>
      <c r="AJ32" s="79"/>
      <c r="AK32" s="79">
        <f t="shared" ref="AK32:AT32" si="30">SUM(AK33:AK37)</f>
        <v>19996</v>
      </c>
      <c r="AL32" s="79">
        <f t="shared" si="30"/>
        <v>0</v>
      </c>
      <c r="AM32" s="79">
        <f t="shared" si="30"/>
        <v>6865</v>
      </c>
      <c r="AN32" s="79">
        <f t="shared" si="30"/>
        <v>1250</v>
      </c>
      <c r="AO32" s="79">
        <f t="shared" si="30"/>
        <v>0</v>
      </c>
      <c r="AP32" s="79">
        <f t="shared" si="30"/>
        <v>7500</v>
      </c>
      <c r="AQ32" s="79">
        <f t="shared" si="30"/>
        <v>4381</v>
      </c>
      <c r="AR32" s="79">
        <f t="shared" si="30"/>
        <v>0</v>
      </c>
      <c r="AS32" s="79">
        <f t="shared" si="30"/>
        <v>0</v>
      </c>
      <c r="AT32" s="79">
        <f t="shared" si="30"/>
        <v>0</v>
      </c>
      <c r="AU32" s="79"/>
      <c r="AV32" s="90"/>
      <c r="AW32" s="93"/>
    </row>
    <row r="33" spans="1:49" s="64" customFormat="1" ht="150.94999999999999" customHeight="1" outlineLevel="1">
      <c r="A33" s="75">
        <v>19</v>
      </c>
      <c r="B33" s="75" t="s">
        <v>894</v>
      </c>
      <c r="C33" s="75" t="s">
        <v>895</v>
      </c>
      <c r="D33" s="75" t="s">
        <v>171</v>
      </c>
      <c r="E33" s="75" t="s">
        <v>172</v>
      </c>
      <c r="F33" s="75" t="s">
        <v>131</v>
      </c>
      <c r="G33" s="75" t="s">
        <v>693</v>
      </c>
      <c r="H33" s="75" t="s">
        <v>48</v>
      </c>
      <c r="I33" s="80" t="s">
        <v>896</v>
      </c>
      <c r="J33" s="81" t="s">
        <v>695</v>
      </c>
      <c r="K33" s="75">
        <v>2761</v>
      </c>
      <c r="L33" s="75">
        <v>1381</v>
      </c>
      <c r="M33" s="75" t="s">
        <v>897</v>
      </c>
      <c r="N33" s="75" t="s">
        <v>898</v>
      </c>
      <c r="O33" s="75">
        <f t="shared" ref="O33:O35" si="31">L33/12</f>
        <v>115.083333333333</v>
      </c>
      <c r="P33" s="75" t="s">
        <v>899</v>
      </c>
      <c r="Q33" s="75">
        <v>230</v>
      </c>
      <c r="R33" s="75" t="s">
        <v>900</v>
      </c>
      <c r="S33" s="75">
        <v>345</v>
      </c>
      <c r="T33" s="75" t="s">
        <v>901</v>
      </c>
      <c r="U33" s="75">
        <v>460</v>
      </c>
      <c r="V33" s="75" t="s">
        <v>902</v>
      </c>
      <c r="W33" s="75">
        <v>575</v>
      </c>
      <c r="X33" s="75" t="s">
        <v>903</v>
      </c>
      <c r="Y33" s="75">
        <v>690</v>
      </c>
      <c r="Z33" s="75" t="s">
        <v>904</v>
      </c>
      <c r="AA33" s="75">
        <v>805</v>
      </c>
      <c r="AB33" s="75" t="s">
        <v>905</v>
      </c>
      <c r="AC33" s="75">
        <v>920</v>
      </c>
      <c r="AD33" s="75" t="s">
        <v>906</v>
      </c>
      <c r="AE33" s="75">
        <v>1035</v>
      </c>
      <c r="AF33" s="75" t="s">
        <v>907</v>
      </c>
      <c r="AG33" s="75">
        <v>1150</v>
      </c>
      <c r="AH33" s="75" t="s">
        <v>908</v>
      </c>
      <c r="AI33" s="75">
        <v>1265</v>
      </c>
      <c r="AJ33" s="75" t="s">
        <v>909</v>
      </c>
      <c r="AK33" s="75">
        <v>1381</v>
      </c>
      <c r="AL33" s="75"/>
      <c r="AM33" s="75"/>
      <c r="AN33" s="75"/>
      <c r="AO33" s="75"/>
      <c r="AP33" s="75"/>
      <c r="AQ33" s="75">
        <v>1381</v>
      </c>
      <c r="AR33" s="75"/>
      <c r="AS33" s="75"/>
      <c r="AT33" s="75"/>
      <c r="AU33" s="75" t="s">
        <v>910</v>
      </c>
      <c r="AV33" s="75"/>
      <c r="AW33" s="98"/>
    </row>
    <row r="34" spans="1:49" s="59" customFormat="1" ht="150.94999999999999" customHeight="1" outlineLevel="1">
      <c r="A34" s="75">
        <v>20</v>
      </c>
      <c r="B34" s="75" t="s">
        <v>911</v>
      </c>
      <c r="C34" s="75" t="s">
        <v>912</v>
      </c>
      <c r="D34" s="75" t="s">
        <v>171</v>
      </c>
      <c r="E34" s="75" t="s">
        <v>172</v>
      </c>
      <c r="F34" s="75" t="s">
        <v>913</v>
      </c>
      <c r="G34" s="75" t="s">
        <v>47</v>
      </c>
      <c r="H34" s="75" t="s">
        <v>48</v>
      </c>
      <c r="I34" s="80" t="s">
        <v>914</v>
      </c>
      <c r="J34" s="81" t="s">
        <v>304</v>
      </c>
      <c r="K34" s="75">
        <v>15000</v>
      </c>
      <c r="L34" s="75">
        <f t="shared" ref="L34:L37" si="32">K34*0.5</f>
        <v>7500</v>
      </c>
      <c r="M34" s="75" t="s">
        <v>897</v>
      </c>
      <c r="N34" s="75" t="s">
        <v>898</v>
      </c>
      <c r="O34" s="75">
        <f t="shared" si="31"/>
        <v>625</v>
      </c>
      <c r="P34" s="75" t="s">
        <v>899</v>
      </c>
      <c r="Q34" s="75">
        <v>1250</v>
      </c>
      <c r="R34" s="75" t="s">
        <v>900</v>
      </c>
      <c r="S34" s="75">
        <v>1875</v>
      </c>
      <c r="T34" s="75" t="s">
        <v>901</v>
      </c>
      <c r="U34" s="75">
        <v>2500</v>
      </c>
      <c r="V34" s="75" t="s">
        <v>902</v>
      </c>
      <c r="W34" s="75">
        <v>3125</v>
      </c>
      <c r="X34" s="75" t="s">
        <v>903</v>
      </c>
      <c r="Y34" s="75">
        <v>3750</v>
      </c>
      <c r="Z34" s="75" t="s">
        <v>904</v>
      </c>
      <c r="AA34" s="75">
        <v>4375</v>
      </c>
      <c r="AB34" s="75" t="s">
        <v>905</v>
      </c>
      <c r="AC34" s="75">
        <v>5000</v>
      </c>
      <c r="AD34" s="75" t="s">
        <v>906</v>
      </c>
      <c r="AE34" s="75">
        <v>5625</v>
      </c>
      <c r="AF34" s="75" t="s">
        <v>907</v>
      </c>
      <c r="AG34" s="75">
        <v>6250</v>
      </c>
      <c r="AH34" s="75" t="s">
        <v>908</v>
      </c>
      <c r="AI34" s="75">
        <v>6875</v>
      </c>
      <c r="AJ34" s="75" t="s">
        <v>909</v>
      </c>
      <c r="AK34" s="75">
        <v>7500</v>
      </c>
      <c r="AL34" s="75"/>
      <c r="AM34" s="75"/>
      <c r="AN34" s="75"/>
      <c r="AO34" s="75"/>
      <c r="AP34" s="75">
        <v>7500</v>
      </c>
      <c r="AQ34" s="75"/>
      <c r="AR34" s="75"/>
      <c r="AS34" s="75"/>
      <c r="AT34" s="84"/>
      <c r="AU34" s="75" t="s">
        <v>700</v>
      </c>
      <c r="AV34" s="75"/>
      <c r="AW34" s="93"/>
    </row>
    <row r="35" spans="1:49" s="64" customFormat="1" ht="150.94999999999999" customHeight="1" outlineLevel="1">
      <c r="A35" s="75">
        <v>21</v>
      </c>
      <c r="B35" s="75" t="s">
        <v>915</v>
      </c>
      <c r="C35" s="75" t="s">
        <v>916</v>
      </c>
      <c r="D35" s="75" t="s">
        <v>171</v>
      </c>
      <c r="E35" s="75" t="s">
        <v>172</v>
      </c>
      <c r="F35" s="75" t="s">
        <v>377</v>
      </c>
      <c r="G35" s="75" t="s">
        <v>693</v>
      </c>
      <c r="H35" s="75" t="s">
        <v>48</v>
      </c>
      <c r="I35" s="80" t="s">
        <v>917</v>
      </c>
      <c r="J35" s="81" t="s">
        <v>695</v>
      </c>
      <c r="K35" s="75">
        <v>6000</v>
      </c>
      <c r="L35" s="75">
        <f t="shared" si="32"/>
        <v>3000</v>
      </c>
      <c r="M35" s="75" t="s">
        <v>897</v>
      </c>
      <c r="N35" s="75" t="s">
        <v>898</v>
      </c>
      <c r="O35" s="75">
        <f t="shared" si="31"/>
        <v>250</v>
      </c>
      <c r="P35" s="75" t="s">
        <v>899</v>
      </c>
      <c r="Q35" s="75">
        <v>500</v>
      </c>
      <c r="R35" s="75" t="s">
        <v>900</v>
      </c>
      <c r="S35" s="75">
        <v>750</v>
      </c>
      <c r="T35" s="75" t="s">
        <v>901</v>
      </c>
      <c r="U35" s="75">
        <v>1000</v>
      </c>
      <c r="V35" s="75" t="s">
        <v>902</v>
      </c>
      <c r="W35" s="75">
        <v>1250</v>
      </c>
      <c r="X35" s="75" t="s">
        <v>903</v>
      </c>
      <c r="Y35" s="75">
        <v>1500</v>
      </c>
      <c r="Z35" s="75" t="s">
        <v>904</v>
      </c>
      <c r="AA35" s="75">
        <v>1750</v>
      </c>
      <c r="AB35" s="75" t="s">
        <v>905</v>
      </c>
      <c r="AC35" s="75">
        <v>2000</v>
      </c>
      <c r="AD35" s="75" t="s">
        <v>906</v>
      </c>
      <c r="AE35" s="75">
        <v>2250</v>
      </c>
      <c r="AF35" s="75" t="s">
        <v>907</v>
      </c>
      <c r="AG35" s="75">
        <v>2500</v>
      </c>
      <c r="AH35" s="75" t="s">
        <v>908</v>
      </c>
      <c r="AI35" s="75">
        <v>2750</v>
      </c>
      <c r="AJ35" s="75" t="s">
        <v>909</v>
      </c>
      <c r="AK35" s="75">
        <v>3000</v>
      </c>
      <c r="AL35" s="75"/>
      <c r="AM35" s="75"/>
      <c r="AN35" s="75"/>
      <c r="AO35" s="75"/>
      <c r="AP35" s="75"/>
      <c r="AQ35" s="75">
        <v>3000</v>
      </c>
      <c r="AR35" s="75"/>
      <c r="AS35" s="75"/>
      <c r="AT35" s="75"/>
      <c r="AU35" s="75" t="s">
        <v>910</v>
      </c>
      <c r="AV35" s="75"/>
      <c r="AW35" s="98"/>
    </row>
    <row r="36" spans="1:49" s="59" customFormat="1" ht="150.94999999999999" customHeight="1" outlineLevel="1">
      <c r="A36" s="75">
        <v>22</v>
      </c>
      <c r="B36" s="75" t="s">
        <v>918</v>
      </c>
      <c r="C36" s="75" t="s">
        <v>919</v>
      </c>
      <c r="D36" s="75" t="s">
        <v>171</v>
      </c>
      <c r="E36" s="75" t="s">
        <v>172</v>
      </c>
      <c r="F36" s="75" t="s">
        <v>145</v>
      </c>
      <c r="G36" s="75" t="s">
        <v>693</v>
      </c>
      <c r="H36" s="75" t="s">
        <v>48</v>
      </c>
      <c r="I36" s="80" t="s">
        <v>920</v>
      </c>
      <c r="J36" s="81" t="s">
        <v>695</v>
      </c>
      <c r="K36" s="75">
        <v>13729</v>
      </c>
      <c r="L36" s="75">
        <f t="shared" si="32"/>
        <v>6864.5</v>
      </c>
      <c r="M36" s="75" t="s">
        <v>897</v>
      </c>
      <c r="N36" s="75" t="s">
        <v>884</v>
      </c>
      <c r="O36" s="75">
        <v>20</v>
      </c>
      <c r="P36" s="75" t="s">
        <v>921</v>
      </c>
      <c r="Q36" s="75">
        <v>40</v>
      </c>
      <c r="R36" s="75" t="s">
        <v>899</v>
      </c>
      <c r="S36" s="75">
        <v>726</v>
      </c>
      <c r="T36" s="75" t="s">
        <v>900</v>
      </c>
      <c r="U36" s="75">
        <v>1412</v>
      </c>
      <c r="V36" s="75" t="s">
        <v>901</v>
      </c>
      <c r="W36" s="75">
        <v>2098</v>
      </c>
      <c r="X36" s="75" t="s">
        <v>902</v>
      </c>
      <c r="Y36" s="75">
        <v>2784</v>
      </c>
      <c r="Z36" s="75" t="s">
        <v>903</v>
      </c>
      <c r="AA36" s="75">
        <v>3470</v>
      </c>
      <c r="AB36" s="75" t="s">
        <v>904</v>
      </c>
      <c r="AC36" s="75">
        <v>4156</v>
      </c>
      <c r="AD36" s="75" t="s">
        <v>905</v>
      </c>
      <c r="AE36" s="75">
        <v>4842</v>
      </c>
      <c r="AF36" s="75" t="s">
        <v>906</v>
      </c>
      <c r="AG36" s="75">
        <v>5528</v>
      </c>
      <c r="AH36" s="75" t="s">
        <v>907</v>
      </c>
      <c r="AI36" s="75">
        <v>6214</v>
      </c>
      <c r="AJ36" s="75" t="s">
        <v>908</v>
      </c>
      <c r="AK36" s="75">
        <v>6865</v>
      </c>
      <c r="AL36" s="75"/>
      <c r="AM36" s="75">
        <v>6865</v>
      </c>
      <c r="AN36" s="75"/>
      <c r="AO36" s="75"/>
      <c r="AP36" s="75"/>
      <c r="AQ36" s="75"/>
      <c r="AR36" s="75"/>
      <c r="AS36" s="75"/>
      <c r="AT36" s="92"/>
      <c r="AU36" s="75" t="s">
        <v>922</v>
      </c>
      <c r="AV36" s="84"/>
      <c r="AW36" s="93"/>
    </row>
    <row r="37" spans="1:49" s="64" customFormat="1" ht="150.94999999999999" customHeight="1" outlineLevel="1">
      <c r="A37" s="75">
        <v>23</v>
      </c>
      <c r="B37" s="75" t="s">
        <v>923</v>
      </c>
      <c r="C37" s="75" t="s">
        <v>924</v>
      </c>
      <c r="D37" s="75" t="s">
        <v>171</v>
      </c>
      <c r="E37" s="75" t="s">
        <v>172</v>
      </c>
      <c r="F37" s="75" t="s">
        <v>692</v>
      </c>
      <c r="G37" s="75" t="s">
        <v>693</v>
      </c>
      <c r="H37" s="75" t="s">
        <v>48</v>
      </c>
      <c r="I37" s="80" t="s">
        <v>925</v>
      </c>
      <c r="J37" s="81" t="s">
        <v>695</v>
      </c>
      <c r="K37" s="75">
        <v>2500</v>
      </c>
      <c r="L37" s="75">
        <f t="shared" si="32"/>
        <v>1250</v>
      </c>
      <c r="M37" s="75" t="s">
        <v>897</v>
      </c>
      <c r="N37" s="75" t="s">
        <v>884</v>
      </c>
      <c r="O37" s="75">
        <v>20</v>
      </c>
      <c r="P37" s="75" t="s">
        <v>921</v>
      </c>
      <c r="Q37" s="75">
        <v>30</v>
      </c>
      <c r="R37" s="75" t="s">
        <v>899</v>
      </c>
      <c r="S37" s="75">
        <v>155</v>
      </c>
      <c r="T37" s="75" t="s">
        <v>900</v>
      </c>
      <c r="U37" s="75">
        <v>280</v>
      </c>
      <c r="V37" s="75" t="s">
        <v>901</v>
      </c>
      <c r="W37" s="75">
        <v>405</v>
      </c>
      <c r="X37" s="75" t="s">
        <v>902</v>
      </c>
      <c r="Y37" s="75">
        <v>530</v>
      </c>
      <c r="Z37" s="75" t="s">
        <v>903</v>
      </c>
      <c r="AA37" s="75">
        <v>655</v>
      </c>
      <c r="AB37" s="75" t="s">
        <v>904</v>
      </c>
      <c r="AC37" s="75">
        <v>780</v>
      </c>
      <c r="AD37" s="75" t="s">
        <v>905</v>
      </c>
      <c r="AE37" s="75">
        <v>905</v>
      </c>
      <c r="AF37" s="75" t="s">
        <v>906</v>
      </c>
      <c r="AG37" s="75">
        <v>1030</v>
      </c>
      <c r="AH37" s="75" t="s">
        <v>907</v>
      </c>
      <c r="AI37" s="75">
        <v>1155</v>
      </c>
      <c r="AJ37" s="75" t="s">
        <v>908</v>
      </c>
      <c r="AK37" s="75">
        <v>1250</v>
      </c>
      <c r="AL37" s="75"/>
      <c r="AM37" s="75"/>
      <c r="AN37" s="75">
        <v>1250</v>
      </c>
      <c r="AO37" s="75"/>
      <c r="AP37" s="75"/>
      <c r="AQ37" s="75"/>
      <c r="AR37" s="75"/>
      <c r="AS37" s="75"/>
      <c r="AT37" s="75"/>
      <c r="AU37" s="75" t="s">
        <v>926</v>
      </c>
      <c r="AV37" s="75"/>
      <c r="AW37" s="98"/>
    </row>
    <row r="38" spans="1:49" s="59" customFormat="1" ht="75" customHeight="1">
      <c r="A38" s="133" t="s">
        <v>927</v>
      </c>
      <c r="B38" s="134"/>
      <c r="C38" s="134"/>
      <c r="D38" s="134"/>
      <c r="E38" s="134"/>
      <c r="F38" s="134"/>
      <c r="G38" s="134"/>
      <c r="H38" s="134"/>
      <c r="I38" s="133"/>
      <c r="J38" s="78"/>
      <c r="K38" s="79">
        <f t="shared" ref="K38:O38" si="33">SUM(K39:K43)</f>
        <v>23910</v>
      </c>
      <c r="L38" s="79">
        <f t="shared" si="33"/>
        <v>10255</v>
      </c>
      <c r="M38" s="79"/>
      <c r="N38" s="79"/>
      <c r="O38" s="79">
        <f t="shared" si="33"/>
        <v>140</v>
      </c>
      <c r="P38" s="79"/>
      <c r="Q38" s="79">
        <f t="shared" ref="Q38:U38" si="34">SUM(Q39:Q43)</f>
        <v>295</v>
      </c>
      <c r="R38" s="79"/>
      <c r="S38" s="79">
        <f t="shared" si="34"/>
        <v>440</v>
      </c>
      <c r="T38" s="79"/>
      <c r="U38" s="79">
        <f t="shared" si="34"/>
        <v>660</v>
      </c>
      <c r="V38" s="79"/>
      <c r="W38" s="79">
        <f t="shared" ref="W38:AA38" si="35">SUM(W39:W43)</f>
        <v>1020</v>
      </c>
      <c r="X38" s="79"/>
      <c r="Y38" s="79">
        <f t="shared" si="35"/>
        <v>2202</v>
      </c>
      <c r="Z38" s="79"/>
      <c r="AA38" s="79">
        <f t="shared" si="35"/>
        <v>3383</v>
      </c>
      <c r="AB38" s="79"/>
      <c r="AC38" s="79">
        <f t="shared" ref="AC38:AG38" si="36">SUM(AC39:AC43)</f>
        <v>4565</v>
      </c>
      <c r="AD38" s="79"/>
      <c r="AE38" s="79">
        <f t="shared" si="36"/>
        <v>5747</v>
      </c>
      <c r="AF38" s="79"/>
      <c r="AG38" s="79">
        <f t="shared" si="36"/>
        <v>6874</v>
      </c>
      <c r="AH38" s="79"/>
      <c r="AI38" s="79">
        <f>SUM(AI39:AI43)</f>
        <v>7960</v>
      </c>
      <c r="AJ38" s="79"/>
      <c r="AK38" s="79">
        <f t="shared" ref="AK38:AT38" si="37">SUM(AK39:AK43)</f>
        <v>10255</v>
      </c>
      <c r="AL38" s="79">
        <f t="shared" si="37"/>
        <v>0</v>
      </c>
      <c r="AM38" s="79">
        <f t="shared" si="37"/>
        <v>0</v>
      </c>
      <c r="AN38" s="79">
        <f t="shared" si="37"/>
        <v>0</v>
      </c>
      <c r="AO38" s="79">
        <f t="shared" si="37"/>
        <v>0</v>
      </c>
      <c r="AP38" s="79">
        <f t="shared" si="37"/>
        <v>0</v>
      </c>
      <c r="AQ38" s="79">
        <f t="shared" si="37"/>
        <v>0</v>
      </c>
      <c r="AR38" s="79">
        <f t="shared" si="37"/>
        <v>0</v>
      </c>
      <c r="AS38" s="79">
        <f t="shared" si="37"/>
        <v>5455</v>
      </c>
      <c r="AT38" s="79">
        <f t="shared" si="37"/>
        <v>4800</v>
      </c>
      <c r="AU38" s="79"/>
      <c r="AV38" s="90"/>
      <c r="AW38" s="93"/>
    </row>
    <row r="39" spans="1:49" s="59" customFormat="1" ht="140.1" customHeight="1" outlineLevel="1">
      <c r="A39" s="75">
        <v>24</v>
      </c>
      <c r="B39" s="75" t="s">
        <v>928</v>
      </c>
      <c r="C39" s="75" t="s">
        <v>242</v>
      </c>
      <c r="D39" s="75" t="s">
        <v>243</v>
      </c>
      <c r="E39" s="75" t="s">
        <v>244</v>
      </c>
      <c r="F39" s="75" t="s">
        <v>140</v>
      </c>
      <c r="G39" s="75" t="s">
        <v>693</v>
      </c>
      <c r="H39" s="75" t="s">
        <v>193</v>
      </c>
      <c r="I39" s="80" t="s">
        <v>929</v>
      </c>
      <c r="J39" s="81" t="s">
        <v>695</v>
      </c>
      <c r="K39" s="85">
        <v>4000</v>
      </c>
      <c r="L39" s="75">
        <v>2000</v>
      </c>
      <c r="M39" s="75" t="s">
        <v>897</v>
      </c>
      <c r="N39" s="75" t="s">
        <v>930</v>
      </c>
      <c r="O39" s="75">
        <v>50</v>
      </c>
      <c r="P39" s="75" t="s">
        <v>930</v>
      </c>
      <c r="Q39" s="75">
        <v>55</v>
      </c>
      <c r="R39" s="75" t="s">
        <v>930</v>
      </c>
      <c r="S39" s="75">
        <v>60</v>
      </c>
      <c r="T39" s="75" t="s">
        <v>930</v>
      </c>
      <c r="U39" s="75">
        <v>100</v>
      </c>
      <c r="V39" s="75" t="s">
        <v>246</v>
      </c>
      <c r="W39" s="75">
        <v>250</v>
      </c>
      <c r="X39" s="75" t="s">
        <v>931</v>
      </c>
      <c r="Y39" s="75">
        <v>495</v>
      </c>
      <c r="Z39" s="75" t="s">
        <v>932</v>
      </c>
      <c r="AA39" s="75">
        <v>740</v>
      </c>
      <c r="AB39" s="75" t="s">
        <v>933</v>
      </c>
      <c r="AC39" s="75">
        <v>985</v>
      </c>
      <c r="AD39" s="75" t="s">
        <v>294</v>
      </c>
      <c r="AE39" s="75">
        <v>1230</v>
      </c>
      <c r="AF39" s="75" t="s">
        <v>934</v>
      </c>
      <c r="AG39" s="75">
        <v>1475</v>
      </c>
      <c r="AH39" s="75" t="s">
        <v>935</v>
      </c>
      <c r="AI39" s="75">
        <v>1720</v>
      </c>
      <c r="AJ39" s="75" t="s">
        <v>251</v>
      </c>
      <c r="AK39" s="75">
        <v>2000</v>
      </c>
      <c r="AL39" s="75"/>
      <c r="AM39" s="75"/>
      <c r="AN39" s="75"/>
      <c r="AO39" s="75"/>
      <c r="AP39" s="75"/>
      <c r="AQ39" s="75"/>
      <c r="AR39" s="75"/>
      <c r="AS39" s="75">
        <v>2000</v>
      </c>
      <c r="AT39" s="75"/>
      <c r="AU39" s="75"/>
      <c r="AV39" s="84"/>
      <c r="AW39" s="93"/>
    </row>
    <row r="40" spans="1:49" s="59" customFormat="1" ht="140.1" customHeight="1" outlineLevel="1">
      <c r="A40" s="75">
        <v>25</v>
      </c>
      <c r="B40" s="75" t="s">
        <v>936</v>
      </c>
      <c r="C40" s="75" t="s">
        <v>242</v>
      </c>
      <c r="D40" s="75" t="s">
        <v>243</v>
      </c>
      <c r="E40" s="75" t="s">
        <v>244</v>
      </c>
      <c r="F40" s="75" t="s">
        <v>131</v>
      </c>
      <c r="G40" s="75" t="s">
        <v>693</v>
      </c>
      <c r="H40" s="75" t="s">
        <v>193</v>
      </c>
      <c r="I40" s="80" t="s">
        <v>937</v>
      </c>
      <c r="J40" s="81" t="s">
        <v>695</v>
      </c>
      <c r="K40" s="75">
        <v>6000</v>
      </c>
      <c r="L40" s="75">
        <v>3000</v>
      </c>
      <c r="M40" s="75" t="s">
        <v>897</v>
      </c>
      <c r="N40" s="75" t="s">
        <v>930</v>
      </c>
      <c r="O40" s="75">
        <v>50</v>
      </c>
      <c r="P40" s="75" t="s">
        <v>930</v>
      </c>
      <c r="Q40" s="75">
        <v>100</v>
      </c>
      <c r="R40" s="75" t="s">
        <v>930</v>
      </c>
      <c r="S40" s="75">
        <v>120</v>
      </c>
      <c r="T40" s="75" t="s">
        <v>930</v>
      </c>
      <c r="U40" s="75">
        <v>180</v>
      </c>
      <c r="V40" s="75" t="s">
        <v>246</v>
      </c>
      <c r="W40" s="75">
        <v>200</v>
      </c>
      <c r="X40" s="75" t="s">
        <v>931</v>
      </c>
      <c r="Y40" s="75">
        <v>592</v>
      </c>
      <c r="Z40" s="75" t="s">
        <v>932</v>
      </c>
      <c r="AA40" s="75">
        <v>984</v>
      </c>
      <c r="AB40" s="75" t="s">
        <v>933</v>
      </c>
      <c r="AC40" s="75">
        <v>1376</v>
      </c>
      <c r="AD40" s="75" t="s">
        <v>294</v>
      </c>
      <c r="AE40" s="75">
        <v>1768</v>
      </c>
      <c r="AF40" s="75" t="s">
        <v>934</v>
      </c>
      <c r="AG40" s="84">
        <v>2160</v>
      </c>
      <c r="AH40" s="75" t="s">
        <v>935</v>
      </c>
      <c r="AI40" s="75">
        <v>2552</v>
      </c>
      <c r="AJ40" s="75" t="s">
        <v>251</v>
      </c>
      <c r="AK40" s="75">
        <v>3000</v>
      </c>
      <c r="AL40" s="75"/>
      <c r="AM40" s="75"/>
      <c r="AN40" s="75"/>
      <c r="AO40" s="75"/>
      <c r="AP40" s="75"/>
      <c r="AQ40" s="75"/>
      <c r="AR40" s="75"/>
      <c r="AS40" s="75"/>
      <c r="AT40" s="75">
        <v>3000</v>
      </c>
      <c r="AU40" s="75"/>
      <c r="AV40" s="84"/>
      <c r="AW40" s="93"/>
    </row>
    <row r="41" spans="1:49" s="59" customFormat="1" ht="140.1" customHeight="1" outlineLevel="1">
      <c r="A41" s="75">
        <v>26</v>
      </c>
      <c r="B41" s="75" t="s">
        <v>938</v>
      </c>
      <c r="C41" s="75" t="s">
        <v>242</v>
      </c>
      <c r="D41" s="75" t="s">
        <v>243</v>
      </c>
      <c r="E41" s="75" t="s">
        <v>244</v>
      </c>
      <c r="F41" s="75" t="s">
        <v>140</v>
      </c>
      <c r="G41" s="75" t="s">
        <v>693</v>
      </c>
      <c r="H41" s="75" t="s">
        <v>193</v>
      </c>
      <c r="I41" s="80" t="s">
        <v>939</v>
      </c>
      <c r="J41" s="81" t="s">
        <v>695</v>
      </c>
      <c r="K41" s="75">
        <v>2910</v>
      </c>
      <c r="L41" s="75">
        <v>1455</v>
      </c>
      <c r="M41" s="75" t="s">
        <v>897</v>
      </c>
      <c r="N41" s="75" t="s">
        <v>930</v>
      </c>
      <c r="O41" s="75">
        <v>10</v>
      </c>
      <c r="P41" s="75" t="s">
        <v>930</v>
      </c>
      <c r="Q41" s="75">
        <v>20</v>
      </c>
      <c r="R41" s="75" t="s">
        <v>930</v>
      </c>
      <c r="S41" s="75">
        <v>40</v>
      </c>
      <c r="T41" s="75" t="s">
        <v>930</v>
      </c>
      <c r="U41" s="75">
        <v>60</v>
      </c>
      <c r="V41" s="75" t="s">
        <v>246</v>
      </c>
      <c r="W41" s="75">
        <v>100</v>
      </c>
      <c r="X41" s="75" t="s">
        <v>931</v>
      </c>
      <c r="Y41" s="75">
        <v>290</v>
      </c>
      <c r="Z41" s="75" t="s">
        <v>932</v>
      </c>
      <c r="AA41" s="75">
        <v>479</v>
      </c>
      <c r="AB41" s="75" t="s">
        <v>933</v>
      </c>
      <c r="AC41" s="75">
        <v>669</v>
      </c>
      <c r="AD41" s="75" t="s">
        <v>294</v>
      </c>
      <c r="AE41" s="75">
        <v>859</v>
      </c>
      <c r="AF41" s="75" t="s">
        <v>934</v>
      </c>
      <c r="AG41" s="75">
        <v>1049</v>
      </c>
      <c r="AH41" s="75" t="s">
        <v>935</v>
      </c>
      <c r="AI41" s="75">
        <v>1238</v>
      </c>
      <c r="AJ41" s="75" t="s">
        <v>251</v>
      </c>
      <c r="AK41" s="75">
        <v>1455</v>
      </c>
      <c r="AL41" s="75"/>
      <c r="AM41" s="75"/>
      <c r="AN41" s="75"/>
      <c r="AO41" s="75"/>
      <c r="AP41" s="75"/>
      <c r="AQ41" s="75"/>
      <c r="AR41" s="75"/>
      <c r="AS41" s="75">
        <v>1455</v>
      </c>
      <c r="AT41" s="75"/>
      <c r="AU41" s="75"/>
      <c r="AV41" s="84"/>
      <c r="AW41" s="93"/>
    </row>
    <row r="42" spans="1:49" s="59" customFormat="1" ht="140.1" customHeight="1" outlineLevel="1">
      <c r="A42" s="75">
        <v>27</v>
      </c>
      <c r="B42" s="75" t="s">
        <v>940</v>
      </c>
      <c r="C42" s="75" t="s">
        <v>242</v>
      </c>
      <c r="D42" s="75" t="s">
        <v>243</v>
      </c>
      <c r="E42" s="75" t="s">
        <v>244</v>
      </c>
      <c r="F42" s="75" t="s">
        <v>692</v>
      </c>
      <c r="G42" s="75" t="s">
        <v>693</v>
      </c>
      <c r="H42" s="75" t="s">
        <v>193</v>
      </c>
      <c r="I42" s="80" t="s">
        <v>941</v>
      </c>
      <c r="J42" s="81" t="s">
        <v>695</v>
      </c>
      <c r="K42" s="75">
        <v>5000</v>
      </c>
      <c r="L42" s="75">
        <v>2000</v>
      </c>
      <c r="M42" s="75" t="s">
        <v>444</v>
      </c>
      <c r="N42" s="75" t="s">
        <v>246</v>
      </c>
      <c r="O42" s="75">
        <v>10</v>
      </c>
      <c r="P42" s="75" t="s">
        <v>289</v>
      </c>
      <c r="Q42" s="75">
        <v>80</v>
      </c>
      <c r="R42" s="75" t="s">
        <v>290</v>
      </c>
      <c r="S42" s="75">
        <v>160</v>
      </c>
      <c r="T42" s="75" t="s">
        <v>291</v>
      </c>
      <c r="U42" s="75">
        <v>240</v>
      </c>
      <c r="V42" s="75" t="s">
        <v>292</v>
      </c>
      <c r="W42" s="75">
        <v>320</v>
      </c>
      <c r="X42" s="75" t="s">
        <v>248</v>
      </c>
      <c r="Y42" s="75">
        <v>400</v>
      </c>
      <c r="Z42" s="75" t="s">
        <v>293</v>
      </c>
      <c r="AA42" s="75">
        <v>480</v>
      </c>
      <c r="AB42" s="75" t="s">
        <v>294</v>
      </c>
      <c r="AC42" s="75">
        <v>560</v>
      </c>
      <c r="AD42" s="75" t="s">
        <v>295</v>
      </c>
      <c r="AE42" s="75">
        <v>640</v>
      </c>
      <c r="AF42" s="75" t="s">
        <v>296</v>
      </c>
      <c r="AG42" s="75">
        <v>720</v>
      </c>
      <c r="AH42" s="75" t="s">
        <v>297</v>
      </c>
      <c r="AI42" s="75">
        <v>760</v>
      </c>
      <c r="AJ42" s="75" t="s">
        <v>250</v>
      </c>
      <c r="AK42" s="75">
        <v>2000</v>
      </c>
      <c r="AL42" s="75"/>
      <c r="AM42" s="75"/>
      <c r="AN42" s="75"/>
      <c r="AO42" s="75"/>
      <c r="AP42" s="75"/>
      <c r="AQ42" s="75"/>
      <c r="AR42" s="75"/>
      <c r="AS42" s="75">
        <v>2000</v>
      </c>
      <c r="AT42" s="75"/>
      <c r="AU42" s="75"/>
      <c r="AV42" s="75"/>
      <c r="AW42" s="93"/>
    </row>
    <row r="43" spans="1:49" s="59" customFormat="1" ht="140.1" customHeight="1" outlineLevel="1">
      <c r="A43" s="75">
        <v>28</v>
      </c>
      <c r="B43" s="75" t="s">
        <v>942</v>
      </c>
      <c r="C43" s="75" t="s">
        <v>242</v>
      </c>
      <c r="D43" s="75" t="s">
        <v>243</v>
      </c>
      <c r="E43" s="75" t="s">
        <v>244</v>
      </c>
      <c r="F43" s="75" t="s">
        <v>140</v>
      </c>
      <c r="G43" s="75" t="s">
        <v>693</v>
      </c>
      <c r="H43" s="75" t="s">
        <v>193</v>
      </c>
      <c r="I43" s="80" t="s">
        <v>943</v>
      </c>
      <c r="J43" s="75" t="s">
        <v>727</v>
      </c>
      <c r="K43" s="75">
        <v>6000</v>
      </c>
      <c r="L43" s="75">
        <v>1800</v>
      </c>
      <c r="M43" s="75" t="s">
        <v>944</v>
      </c>
      <c r="N43" s="75" t="s">
        <v>930</v>
      </c>
      <c r="O43" s="75">
        <v>20</v>
      </c>
      <c r="P43" s="75" t="s">
        <v>930</v>
      </c>
      <c r="Q43" s="75">
        <v>40</v>
      </c>
      <c r="R43" s="75" t="s">
        <v>930</v>
      </c>
      <c r="S43" s="75">
        <v>60</v>
      </c>
      <c r="T43" s="75" t="s">
        <v>930</v>
      </c>
      <c r="U43" s="75">
        <v>80</v>
      </c>
      <c r="V43" s="75" t="s">
        <v>246</v>
      </c>
      <c r="W43" s="75">
        <v>150</v>
      </c>
      <c r="X43" s="75" t="s">
        <v>945</v>
      </c>
      <c r="Y43" s="75">
        <v>425</v>
      </c>
      <c r="Z43" s="75" t="s">
        <v>946</v>
      </c>
      <c r="AA43" s="75">
        <v>700</v>
      </c>
      <c r="AB43" s="75" t="s">
        <v>947</v>
      </c>
      <c r="AC43" s="75">
        <v>975</v>
      </c>
      <c r="AD43" s="75" t="s">
        <v>948</v>
      </c>
      <c r="AE43" s="75">
        <v>1250</v>
      </c>
      <c r="AF43" s="75" t="s">
        <v>949</v>
      </c>
      <c r="AG43" s="75">
        <v>1470</v>
      </c>
      <c r="AH43" s="75" t="s">
        <v>950</v>
      </c>
      <c r="AI43" s="75">
        <v>1690</v>
      </c>
      <c r="AJ43" s="75" t="s">
        <v>951</v>
      </c>
      <c r="AK43" s="75">
        <v>1800</v>
      </c>
      <c r="AL43" s="84"/>
      <c r="AM43" s="84"/>
      <c r="AN43" s="84"/>
      <c r="AO43" s="84"/>
      <c r="AP43" s="84"/>
      <c r="AQ43" s="84"/>
      <c r="AR43" s="84"/>
      <c r="AS43" s="84"/>
      <c r="AT43" s="84">
        <v>1800</v>
      </c>
      <c r="AU43" s="84"/>
      <c r="AV43" s="84"/>
      <c r="AW43" s="93"/>
    </row>
    <row r="44" spans="1:49" s="65" customFormat="1" ht="75" customHeight="1">
      <c r="A44" s="133" t="s">
        <v>952</v>
      </c>
      <c r="B44" s="134"/>
      <c r="C44" s="134"/>
      <c r="D44" s="134"/>
      <c r="E44" s="134"/>
      <c r="F44" s="134"/>
      <c r="G44" s="134"/>
      <c r="H44" s="134"/>
      <c r="I44" s="133"/>
      <c r="J44" s="78"/>
      <c r="K44" s="79">
        <f t="shared" ref="K44:O44" si="38">SUM(K45:K57)</f>
        <v>1537762</v>
      </c>
      <c r="L44" s="79">
        <f t="shared" si="38"/>
        <v>133000</v>
      </c>
      <c r="M44" s="79"/>
      <c r="N44" s="79"/>
      <c r="O44" s="79">
        <f t="shared" si="38"/>
        <v>9180</v>
      </c>
      <c r="P44" s="79"/>
      <c r="Q44" s="79">
        <f t="shared" ref="Q44:U44" si="39">SUM(Q45:Q57)</f>
        <v>18570</v>
      </c>
      <c r="R44" s="79"/>
      <c r="S44" s="79">
        <f t="shared" si="39"/>
        <v>28580</v>
      </c>
      <c r="T44" s="79"/>
      <c r="U44" s="79">
        <f t="shared" si="39"/>
        <v>39740</v>
      </c>
      <c r="V44" s="79"/>
      <c r="W44" s="79">
        <f t="shared" ref="W44:AA44" si="40">SUM(W45:W57)</f>
        <v>50900</v>
      </c>
      <c r="X44" s="79"/>
      <c r="Y44" s="79">
        <f t="shared" si="40"/>
        <v>62060</v>
      </c>
      <c r="Z44" s="79"/>
      <c r="AA44" s="79">
        <f t="shared" si="40"/>
        <v>73220</v>
      </c>
      <c r="AB44" s="79"/>
      <c r="AC44" s="79">
        <f t="shared" ref="AC44:AG44" si="41">SUM(AC45:AC57)</f>
        <v>83880</v>
      </c>
      <c r="AD44" s="79"/>
      <c r="AE44" s="79">
        <f t="shared" si="41"/>
        <v>93740</v>
      </c>
      <c r="AF44" s="79"/>
      <c r="AG44" s="79">
        <f t="shared" si="41"/>
        <v>103600</v>
      </c>
      <c r="AH44" s="79"/>
      <c r="AI44" s="79">
        <f>SUM(AI45:AI57)</f>
        <v>113760</v>
      </c>
      <c r="AJ44" s="79"/>
      <c r="AK44" s="79">
        <f t="shared" ref="AK44:AT44" si="42">SUM(AK45:AK57)</f>
        <v>133000</v>
      </c>
      <c r="AL44" s="79">
        <f t="shared" si="42"/>
        <v>11300</v>
      </c>
      <c r="AM44" s="79">
        <f t="shared" si="42"/>
        <v>3760</v>
      </c>
      <c r="AN44" s="79">
        <f t="shared" si="42"/>
        <v>0</v>
      </c>
      <c r="AO44" s="79">
        <f t="shared" si="42"/>
        <v>0</v>
      </c>
      <c r="AP44" s="79">
        <f t="shared" si="42"/>
        <v>0</v>
      </c>
      <c r="AQ44" s="79">
        <f t="shared" si="42"/>
        <v>12000</v>
      </c>
      <c r="AR44" s="79">
        <f t="shared" si="42"/>
        <v>1940</v>
      </c>
      <c r="AS44" s="79">
        <f t="shared" si="42"/>
        <v>0</v>
      </c>
      <c r="AT44" s="79">
        <f t="shared" si="42"/>
        <v>104000</v>
      </c>
      <c r="AU44" s="79"/>
      <c r="AV44" s="90"/>
      <c r="AW44" s="99"/>
    </row>
    <row r="45" spans="1:49" s="66" customFormat="1" ht="138" customHeight="1" outlineLevel="1">
      <c r="A45" s="75">
        <v>29</v>
      </c>
      <c r="B45" s="75" t="s">
        <v>953</v>
      </c>
      <c r="C45" s="75" t="s">
        <v>794</v>
      </c>
      <c r="D45" s="75" t="s">
        <v>321</v>
      </c>
      <c r="E45" s="75" t="s">
        <v>322</v>
      </c>
      <c r="F45" s="76" t="s">
        <v>157</v>
      </c>
      <c r="G45" s="75" t="s">
        <v>693</v>
      </c>
      <c r="H45" s="75" t="s">
        <v>193</v>
      </c>
      <c r="I45" s="83" t="s">
        <v>954</v>
      </c>
      <c r="J45" s="76" t="s">
        <v>955</v>
      </c>
      <c r="K45" s="75">
        <v>1100000</v>
      </c>
      <c r="L45" s="75">
        <v>60000</v>
      </c>
      <c r="M45" s="75" t="s">
        <v>956</v>
      </c>
      <c r="N45" s="75" t="s">
        <v>957</v>
      </c>
      <c r="O45" s="75">
        <v>5000</v>
      </c>
      <c r="P45" s="75" t="s">
        <v>958</v>
      </c>
      <c r="Q45" s="75">
        <v>10000</v>
      </c>
      <c r="R45" s="75" t="s">
        <v>959</v>
      </c>
      <c r="S45" s="75">
        <v>15000</v>
      </c>
      <c r="T45" s="75" t="s">
        <v>959</v>
      </c>
      <c r="U45" s="75">
        <v>20000</v>
      </c>
      <c r="V45" s="75" t="s">
        <v>959</v>
      </c>
      <c r="W45" s="75">
        <v>25000</v>
      </c>
      <c r="X45" s="75" t="s">
        <v>960</v>
      </c>
      <c r="Y45" s="75">
        <v>30000</v>
      </c>
      <c r="Z45" s="75" t="s">
        <v>961</v>
      </c>
      <c r="AA45" s="75">
        <v>35000</v>
      </c>
      <c r="AB45" s="75" t="s">
        <v>961</v>
      </c>
      <c r="AC45" s="75">
        <v>40000</v>
      </c>
      <c r="AD45" s="75" t="s">
        <v>961</v>
      </c>
      <c r="AE45" s="75">
        <v>45000</v>
      </c>
      <c r="AF45" s="75" t="s">
        <v>962</v>
      </c>
      <c r="AG45" s="75">
        <v>50000</v>
      </c>
      <c r="AH45" s="75" t="s">
        <v>963</v>
      </c>
      <c r="AI45" s="75">
        <v>55000</v>
      </c>
      <c r="AJ45" s="75" t="s">
        <v>964</v>
      </c>
      <c r="AK45" s="75">
        <v>60000</v>
      </c>
      <c r="AL45" s="75"/>
      <c r="AM45" s="75"/>
      <c r="AN45" s="75"/>
      <c r="AO45" s="75"/>
      <c r="AP45" s="75"/>
      <c r="AQ45" s="75"/>
      <c r="AR45" s="75"/>
      <c r="AS45" s="75"/>
      <c r="AT45" s="75">
        <v>60000</v>
      </c>
      <c r="AU45" s="75"/>
      <c r="AV45" s="91"/>
      <c r="AW45" s="100"/>
    </row>
    <row r="46" spans="1:49" s="66" customFormat="1" ht="138" customHeight="1" outlineLevel="1">
      <c r="A46" s="75">
        <v>30</v>
      </c>
      <c r="B46" s="76" t="s">
        <v>965</v>
      </c>
      <c r="C46" s="75" t="s">
        <v>794</v>
      </c>
      <c r="D46" s="75" t="s">
        <v>321</v>
      </c>
      <c r="E46" s="75" t="s">
        <v>322</v>
      </c>
      <c r="F46" s="76" t="s">
        <v>484</v>
      </c>
      <c r="G46" s="75" t="s">
        <v>693</v>
      </c>
      <c r="H46" s="75" t="s">
        <v>193</v>
      </c>
      <c r="I46" s="83" t="s">
        <v>966</v>
      </c>
      <c r="J46" s="76" t="s">
        <v>727</v>
      </c>
      <c r="K46" s="75">
        <v>107000</v>
      </c>
      <c r="L46" s="75">
        <v>10000</v>
      </c>
      <c r="M46" s="75" t="s">
        <v>956</v>
      </c>
      <c r="N46" s="75" t="s">
        <v>958</v>
      </c>
      <c r="O46" s="75">
        <v>20</v>
      </c>
      <c r="P46" s="75" t="s">
        <v>967</v>
      </c>
      <c r="Q46" s="75">
        <v>50</v>
      </c>
      <c r="R46" s="75" t="s">
        <v>967</v>
      </c>
      <c r="S46" s="75">
        <v>100</v>
      </c>
      <c r="T46" s="75" t="s">
        <v>968</v>
      </c>
      <c r="U46" s="75">
        <v>200</v>
      </c>
      <c r="V46" s="75" t="s">
        <v>961</v>
      </c>
      <c r="W46" s="75">
        <v>300</v>
      </c>
      <c r="X46" s="75" t="s">
        <v>961</v>
      </c>
      <c r="Y46" s="75">
        <v>400</v>
      </c>
      <c r="Z46" s="75" t="s">
        <v>961</v>
      </c>
      <c r="AA46" s="75">
        <v>500</v>
      </c>
      <c r="AB46" s="75" t="s">
        <v>962</v>
      </c>
      <c r="AC46" s="75">
        <v>600</v>
      </c>
      <c r="AD46" s="75" t="s">
        <v>969</v>
      </c>
      <c r="AE46" s="75">
        <v>700</v>
      </c>
      <c r="AF46" s="75" t="s">
        <v>970</v>
      </c>
      <c r="AG46" s="75">
        <v>800</v>
      </c>
      <c r="AH46" s="75" t="s">
        <v>971</v>
      </c>
      <c r="AI46" s="75">
        <v>900</v>
      </c>
      <c r="AJ46" s="75" t="s">
        <v>972</v>
      </c>
      <c r="AK46" s="75">
        <v>10000</v>
      </c>
      <c r="AL46" s="75"/>
      <c r="AM46" s="75"/>
      <c r="AN46" s="75"/>
      <c r="AO46" s="75"/>
      <c r="AP46" s="75"/>
      <c r="AQ46" s="75"/>
      <c r="AR46" s="75"/>
      <c r="AS46" s="75"/>
      <c r="AT46" s="75">
        <v>10000</v>
      </c>
      <c r="AU46" s="75"/>
      <c r="AV46" s="91"/>
      <c r="AW46" s="100"/>
    </row>
    <row r="47" spans="1:49" s="66" customFormat="1" ht="138" customHeight="1" outlineLevel="1">
      <c r="A47" s="75">
        <v>31</v>
      </c>
      <c r="B47" s="75" t="s">
        <v>973</v>
      </c>
      <c r="C47" s="75" t="s">
        <v>974</v>
      </c>
      <c r="D47" s="75" t="s">
        <v>321</v>
      </c>
      <c r="E47" s="75" t="s">
        <v>322</v>
      </c>
      <c r="F47" s="76" t="s">
        <v>115</v>
      </c>
      <c r="G47" s="75" t="s">
        <v>693</v>
      </c>
      <c r="H47" s="75" t="s">
        <v>193</v>
      </c>
      <c r="I47" s="83" t="s">
        <v>975</v>
      </c>
      <c r="J47" s="76" t="s">
        <v>727</v>
      </c>
      <c r="K47" s="75">
        <v>100000</v>
      </c>
      <c r="L47" s="75">
        <v>24000</v>
      </c>
      <c r="M47" s="75" t="s">
        <v>341</v>
      </c>
      <c r="N47" s="75" t="s">
        <v>976</v>
      </c>
      <c r="O47" s="75">
        <v>2000</v>
      </c>
      <c r="P47" s="75" t="s">
        <v>729</v>
      </c>
      <c r="Q47" s="75">
        <v>4000</v>
      </c>
      <c r="R47" s="75" t="s">
        <v>963</v>
      </c>
      <c r="S47" s="75">
        <v>6000</v>
      </c>
      <c r="T47" s="75" t="s">
        <v>366</v>
      </c>
      <c r="U47" s="75">
        <v>8000</v>
      </c>
      <c r="V47" s="75" t="s">
        <v>367</v>
      </c>
      <c r="W47" s="75">
        <v>10000</v>
      </c>
      <c r="X47" s="75" t="s">
        <v>358</v>
      </c>
      <c r="Y47" s="75">
        <v>12000</v>
      </c>
      <c r="Z47" s="75" t="s">
        <v>343</v>
      </c>
      <c r="AA47" s="75">
        <v>14000</v>
      </c>
      <c r="AB47" s="75" t="s">
        <v>345</v>
      </c>
      <c r="AC47" s="75">
        <v>16000</v>
      </c>
      <c r="AD47" s="75" t="s">
        <v>347</v>
      </c>
      <c r="AE47" s="75">
        <v>18000</v>
      </c>
      <c r="AF47" s="75" t="s">
        <v>349</v>
      </c>
      <c r="AG47" s="75">
        <v>20000</v>
      </c>
      <c r="AH47" s="75" t="s">
        <v>351</v>
      </c>
      <c r="AI47" s="75">
        <v>22000</v>
      </c>
      <c r="AJ47" s="75" t="s">
        <v>341</v>
      </c>
      <c r="AK47" s="75">
        <v>24000</v>
      </c>
      <c r="AL47" s="75"/>
      <c r="AM47" s="75"/>
      <c r="AN47" s="75"/>
      <c r="AO47" s="75"/>
      <c r="AP47" s="75"/>
      <c r="AQ47" s="75"/>
      <c r="AR47" s="75"/>
      <c r="AS47" s="75"/>
      <c r="AT47" s="75">
        <v>24000</v>
      </c>
      <c r="AU47" s="75"/>
      <c r="AV47" s="75"/>
      <c r="AW47" s="100"/>
    </row>
    <row r="48" spans="1:49" s="66" customFormat="1" ht="138" customHeight="1" outlineLevel="1">
      <c r="A48" s="75">
        <v>32</v>
      </c>
      <c r="B48" s="76" t="s">
        <v>977</v>
      </c>
      <c r="C48" s="75" t="s">
        <v>320</v>
      </c>
      <c r="D48" s="75" t="s">
        <v>321</v>
      </c>
      <c r="E48" s="75" t="s">
        <v>322</v>
      </c>
      <c r="F48" s="76" t="s">
        <v>484</v>
      </c>
      <c r="G48" s="75" t="s">
        <v>693</v>
      </c>
      <c r="H48" s="75" t="s">
        <v>48</v>
      </c>
      <c r="I48" s="83" t="s">
        <v>978</v>
      </c>
      <c r="J48" s="76" t="s">
        <v>695</v>
      </c>
      <c r="K48" s="75">
        <v>56162</v>
      </c>
      <c r="L48" s="75">
        <v>12000</v>
      </c>
      <c r="M48" s="75" t="s">
        <v>341</v>
      </c>
      <c r="N48" s="75" t="s">
        <v>976</v>
      </c>
      <c r="O48" s="75">
        <v>1000</v>
      </c>
      <c r="P48" s="75" t="s">
        <v>729</v>
      </c>
      <c r="Q48" s="75">
        <v>2000</v>
      </c>
      <c r="R48" s="75" t="s">
        <v>963</v>
      </c>
      <c r="S48" s="75">
        <v>3000</v>
      </c>
      <c r="T48" s="75" t="s">
        <v>366</v>
      </c>
      <c r="U48" s="75">
        <v>4000</v>
      </c>
      <c r="V48" s="75" t="s">
        <v>367</v>
      </c>
      <c r="W48" s="75">
        <v>5000</v>
      </c>
      <c r="X48" s="75" t="s">
        <v>358</v>
      </c>
      <c r="Y48" s="75">
        <v>6000</v>
      </c>
      <c r="Z48" s="75" t="s">
        <v>343</v>
      </c>
      <c r="AA48" s="75">
        <v>7000</v>
      </c>
      <c r="AB48" s="75" t="s">
        <v>345</v>
      </c>
      <c r="AC48" s="75">
        <v>8000</v>
      </c>
      <c r="AD48" s="75" t="s">
        <v>347</v>
      </c>
      <c r="AE48" s="75">
        <v>9000</v>
      </c>
      <c r="AF48" s="75" t="s">
        <v>349</v>
      </c>
      <c r="AG48" s="75">
        <v>10000</v>
      </c>
      <c r="AH48" s="75" t="s">
        <v>351</v>
      </c>
      <c r="AI48" s="75">
        <v>11000</v>
      </c>
      <c r="AJ48" s="75" t="s">
        <v>341</v>
      </c>
      <c r="AK48" s="75">
        <v>12000</v>
      </c>
      <c r="AL48" s="75"/>
      <c r="AM48" s="75"/>
      <c r="AN48" s="75"/>
      <c r="AO48" s="75"/>
      <c r="AP48" s="75"/>
      <c r="AQ48" s="75">
        <v>12000</v>
      </c>
      <c r="AR48" s="75"/>
      <c r="AS48" s="75"/>
      <c r="AT48" s="75"/>
      <c r="AU48" s="75" t="s">
        <v>258</v>
      </c>
      <c r="AV48" s="91"/>
      <c r="AW48" s="100"/>
    </row>
    <row r="49" spans="1:49" s="66" customFormat="1" ht="138" customHeight="1" outlineLevel="1">
      <c r="A49" s="75">
        <v>33</v>
      </c>
      <c r="B49" s="75" t="s">
        <v>979</v>
      </c>
      <c r="C49" s="75" t="s">
        <v>320</v>
      </c>
      <c r="D49" s="75" t="s">
        <v>321</v>
      </c>
      <c r="E49" s="75" t="s">
        <v>322</v>
      </c>
      <c r="F49" s="76" t="s">
        <v>980</v>
      </c>
      <c r="G49" s="75" t="s">
        <v>693</v>
      </c>
      <c r="H49" s="75" t="s">
        <v>48</v>
      </c>
      <c r="I49" s="83" t="s">
        <v>981</v>
      </c>
      <c r="J49" s="76" t="s">
        <v>764</v>
      </c>
      <c r="K49" s="75">
        <v>107400</v>
      </c>
      <c r="L49" s="75">
        <v>3000</v>
      </c>
      <c r="M49" s="75" t="s">
        <v>956</v>
      </c>
      <c r="N49" s="75" t="s">
        <v>957</v>
      </c>
      <c r="O49" s="75">
        <v>200</v>
      </c>
      <c r="P49" s="75" t="s">
        <v>957</v>
      </c>
      <c r="Q49" s="75">
        <v>400</v>
      </c>
      <c r="R49" s="75" t="s">
        <v>958</v>
      </c>
      <c r="S49" s="75">
        <v>600</v>
      </c>
      <c r="T49" s="75" t="s">
        <v>982</v>
      </c>
      <c r="U49" s="75">
        <v>800</v>
      </c>
      <c r="V49" s="75" t="s">
        <v>982</v>
      </c>
      <c r="W49" s="75">
        <v>1000</v>
      </c>
      <c r="X49" s="75" t="s">
        <v>968</v>
      </c>
      <c r="Y49" s="75">
        <v>1200</v>
      </c>
      <c r="Z49" s="75" t="s">
        <v>983</v>
      </c>
      <c r="AA49" s="75">
        <v>1400</v>
      </c>
      <c r="AB49" s="75" t="s">
        <v>983</v>
      </c>
      <c r="AC49" s="75">
        <v>1600</v>
      </c>
      <c r="AD49" s="75" t="s">
        <v>976</v>
      </c>
      <c r="AE49" s="75">
        <v>1800</v>
      </c>
      <c r="AF49" s="75" t="s">
        <v>729</v>
      </c>
      <c r="AG49" s="75">
        <v>2000</v>
      </c>
      <c r="AH49" s="75" t="s">
        <v>963</v>
      </c>
      <c r="AI49" s="75">
        <v>2500</v>
      </c>
      <c r="AJ49" s="75" t="s">
        <v>972</v>
      </c>
      <c r="AK49" s="75">
        <v>3000</v>
      </c>
      <c r="AL49" s="75">
        <v>3000</v>
      </c>
      <c r="AM49" s="75"/>
      <c r="AN49" s="75"/>
      <c r="AO49" s="75"/>
      <c r="AP49" s="75"/>
      <c r="AQ49" s="75"/>
      <c r="AR49" s="75"/>
      <c r="AS49" s="75"/>
      <c r="AT49" s="75"/>
      <c r="AU49" s="75" t="s">
        <v>984</v>
      </c>
      <c r="AV49" s="91"/>
      <c r="AW49" s="100"/>
    </row>
    <row r="50" spans="1:49" s="66" customFormat="1" ht="138" customHeight="1" outlineLevel="1">
      <c r="A50" s="75">
        <v>34</v>
      </c>
      <c r="B50" s="76" t="s">
        <v>985</v>
      </c>
      <c r="C50" s="75" t="s">
        <v>320</v>
      </c>
      <c r="D50" s="75" t="s">
        <v>321</v>
      </c>
      <c r="E50" s="75" t="s">
        <v>322</v>
      </c>
      <c r="F50" s="76" t="s">
        <v>986</v>
      </c>
      <c r="G50" s="75" t="s">
        <v>693</v>
      </c>
      <c r="H50" s="75" t="s">
        <v>48</v>
      </c>
      <c r="I50" s="83" t="s">
        <v>987</v>
      </c>
      <c r="J50" s="76" t="s">
        <v>695</v>
      </c>
      <c r="K50" s="75">
        <v>15000</v>
      </c>
      <c r="L50" s="75">
        <v>500</v>
      </c>
      <c r="M50" s="75" t="s">
        <v>956</v>
      </c>
      <c r="N50" s="75" t="s">
        <v>957</v>
      </c>
      <c r="O50" s="75">
        <v>40</v>
      </c>
      <c r="P50" s="75" t="s">
        <v>957</v>
      </c>
      <c r="Q50" s="75">
        <v>80</v>
      </c>
      <c r="R50" s="75" t="s">
        <v>958</v>
      </c>
      <c r="S50" s="75">
        <v>120</v>
      </c>
      <c r="T50" s="75" t="s">
        <v>982</v>
      </c>
      <c r="U50" s="75">
        <v>160</v>
      </c>
      <c r="V50" s="75" t="s">
        <v>982</v>
      </c>
      <c r="W50" s="75">
        <v>200</v>
      </c>
      <c r="X50" s="75" t="s">
        <v>968</v>
      </c>
      <c r="Y50" s="75">
        <v>240</v>
      </c>
      <c r="Z50" s="75" t="s">
        <v>983</v>
      </c>
      <c r="AA50" s="75">
        <v>280</v>
      </c>
      <c r="AB50" s="75" t="s">
        <v>983</v>
      </c>
      <c r="AC50" s="75">
        <v>320</v>
      </c>
      <c r="AD50" s="75" t="s">
        <v>976</v>
      </c>
      <c r="AE50" s="75">
        <v>360</v>
      </c>
      <c r="AF50" s="75" t="s">
        <v>729</v>
      </c>
      <c r="AG50" s="75">
        <v>400</v>
      </c>
      <c r="AH50" s="75" t="s">
        <v>963</v>
      </c>
      <c r="AI50" s="75">
        <v>440</v>
      </c>
      <c r="AJ50" s="75" t="s">
        <v>972</v>
      </c>
      <c r="AK50" s="75">
        <v>500</v>
      </c>
      <c r="AL50" s="75"/>
      <c r="AM50" s="75">
        <v>500</v>
      </c>
      <c r="AN50" s="75"/>
      <c r="AO50" s="75"/>
      <c r="AP50" s="75"/>
      <c r="AQ50" s="75"/>
      <c r="AR50" s="75"/>
      <c r="AS50" s="75"/>
      <c r="AT50" s="75"/>
      <c r="AU50" s="75" t="s">
        <v>858</v>
      </c>
      <c r="AV50" s="91"/>
      <c r="AW50" s="100"/>
    </row>
    <row r="51" spans="1:49" s="66" customFormat="1" ht="138" customHeight="1" outlineLevel="1">
      <c r="A51" s="75">
        <v>35</v>
      </c>
      <c r="B51" s="75" t="s">
        <v>988</v>
      </c>
      <c r="C51" s="75" t="s">
        <v>320</v>
      </c>
      <c r="D51" s="75" t="s">
        <v>321</v>
      </c>
      <c r="E51" s="75" t="s">
        <v>322</v>
      </c>
      <c r="F51" s="76" t="s">
        <v>989</v>
      </c>
      <c r="G51" s="75" t="s">
        <v>693</v>
      </c>
      <c r="H51" s="75" t="s">
        <v>48</v>
      </c>
      <c r="I51" s="83" t="s">
        <v>990</v>
      </c>
      <c r="J51" s="76">
        <v>2025</v>
      </c>
      <c r="K51" s="75">
        <v>2500</v>
      </c>
      <c r="L51" s="75">
        <v>500</v>
      </c>
      <c r="M51" s="75" t="s">
        <v>956</v>
      </c>
      <c r="N51" s="75" t="s">
        <v>957</v>
      </c>
      <c r="O51" s="75">
        <v>40</v>
      </c>
      <c r="P51" s="75" t="s">
        <v>957</v>
      </c>
      <c r="Q51" s="75">
        <v>80</v>
      </c>
      <c r="R51" s="75" t="s">
        <v>958</v>
      </c>
      <c r="S51" s="75">
        <v>120</v>
      </c>
      <c r="T51" s="75" t="s">
        <v>982</v>
      </c>
      <c r="U51" s="75">
        <v>160</v>
      </c>
      <c r="V51" s="75" t="s">
        <v>982</v>
      </c>
      <c r="W51" s="75">
        <v>200</v>
      </c>
      <c r="X51" s="75" t="s">
        <v>968</v>
      </c>
      <c r="Y51" s="75">
        <v>240</v>
      </c>
      <c r="Z51" s="75" t="s">
        <v>983</v>
      </c>
      <c r="AA51" s="75">
        <v>280</v>
      </c>
      <c r="AB51" s="75" t="s">
        <v>983</v>
      </c>
      <c r="AC51" s="75">
        <v>320</v>
      </c>
      <c r="AD51" s="75" t="s">
        <v>976</v>
      </c>
      <c r="AE51" s="75">
        <v>360</v>
      </c>
      <c r="AF51" s="75" t="s">
        <v>729</v>
      </c>
      <c r="AG51" s="75">
        <v>400</v>
      </c>
      <c r="AH51" s="75" t="s">
        <v>963</v>
      </c>
      <c r="AI51" s="75">
        <v>440</v>
      </c>
      <c r="AJ51" s="75" t="s">
        <v>972</v>
      </c>
      <c r="AK51" s="75">
        <v>500</v>
      </c>
      <c r="AL51" s="75">
        <v>500</v>
      </c>
      <c r="AM51" s="75"/>
      <c r="AN51" s="75"/>
      <c r="AO51" s="75"/>
      <c r="AP51" s="75"/>
      <c r="AQ51" s="75"/>
      <c r="AR51" s="75"/>
      <c r="AS51" s="75"/>
      <c r="AT51" s="75"/>
      <c r="AU51" s="75" t="s">
        <v>361</v>
      </c>
      <c r="AV51" s="91"/>
      <c r="AW51" s="100"/>
    </row>
    <row r="52" spans="1:49" s="66" customFormat="1" ht="138" customHeight="1" outlineLevel="1">
      <c r="A52" s="75">
        <v>36</v>
      </c>
      <c r="B52" s="76" t="s">
        <v>991</v>
      </c>
      <c r="C52" s="75" t="s">
        <v>320</v>
      </c>
      <c r="D52" s="75" t="s">
        <v>321</v>
      </c>
      <c r="E52" s="75" t="s">
        <v>322</v>
      </c>
      <c r="F52" s="76" t="s">
        <v>992</v>
      </c>
      <c r="G52" s="75" t="s">
        <v>693</v>
      </c>
      <c r="H52" s="75" t="s">
        <v>48</v>
      </c>
      <c r="I52" s="83" t="s">
        <v>993</v>
      </c>
      <c r="J52" s="76">
        <v>2025</v>
      </c>
      <c r="K52" s="75">
        <v>5500</v>
      </c>
      <c r="L52" s="75">
        <v>500</v>
      </c>
      <c r="M52" s="75" t="s">
        <v>956</v>
      </c>
      <c r="N52" s="75" t="s">
        <v>957</v>
      </c>
      <c r="O52" s="75">
        <v>40</v>
      </c>
      <c r="P52" s="75" t="s">
        <v>957</v>
      </c>
      <c r="Q52" s="75">
        <v>80</v>
      </c>
      <c r="R52" s="75" t="s">
        <v>958</v>
      </c>
      <c r="S52" s="75">
        <v>120</v>
      </c>
      <c r="T52" s="75" t="s">
        <v>982</v>
      </c>
      <c r="U52" s="75">
        <v>160</v>
      </c>
      <c r="V52" s="75" t="s">
        <v>982</v>
      </c>
      <c r="W52" s="75">
        <v>200</v>
      </c>
      <c r="X52" s="75" t="s">
        <v>968</v>
      </c>
      <c r="Y52" s="75">
        <v>240</v>
      </c>
      <c r="Z52" s="75" t="s">
        <v>983</v>
      </c>
      <c r="AA52" s="75">
        <v>280</v>
      </c>
      <c r="AB52" s="75" t="s">
        <v>983</v>
      </c>
      <c r="AC52" s="75">
        <v>320</v>
      </c>
      <c r="AD52" s="75" t="s">
        <v>976</v>
      </c>
      <c r="AE52" s="75">
        <v>360</v>
      </c>
      <c r="AF52" s="75" t="s">
        <v>729</v>
      </c>
      <c r="AG52" s="75">
        <v>400</v>
      </c>
      <c r="AH52" s="75" t="s">
        <v>963</v>
      </c>
      <c r="AI52" s="75">
        <v>440</v>
      </c>
      <c r="AJ52" s="75" t="s">
        <v>972</v>
      </c>
      <c r="AK52" s="75">
        <v>500</v>
      </c>
      <c r="AL52" s="75"/>
      <c r="AM52" s="75">
        <v>500</v>
      </c>
      <c r="AN52" s="75"/>
      <c r="AO52" s="75"/>
      <c r="AP52" s="75"/>
      <c r="AQ52" s="75"/>
      <c r="AR52" s="75"/>
      <c r="AS52" s="75"/>
      <c r="AT52" s="75"/>
      <c r="AU52" s="75" t="s">
        <v>858</v>
      </c>
      <c r="AV52" s="91"/>
      <c r="AW52" s="100"/>
    </row>
    <row r="53" spans="1:49" s="66" customFormat="1" ht="138" customHeight="1" outlineLevel="1">
      <c r="A53" s="75">
        <v>37</v>
      </c>
      <c r="B53" s="75" t="s">
        <v>994</v>
      </c>
      <c r="C53" s="75" t="s">
        <v>320</v>
      </c>
      <c r="D53" s="75" t="s">
        <v>321</v>
      </c>
      <c r="E53" s="75" t="s">
        <v>322</v>
      </c>
      <c r="F53" s="76" t="s">
        <v>995</v>
      </c>
      <c r="G53" s="75" t="s">
        <v>693</v>
      </c>
      <c r="H53" s="75" t="s">
        <v>48</v>
      </c>
      <c r="I53" s="83" t="s">
        <v>996</v>
      </c>
      <c r="J53" s="76">
        <v>2025</v>
      </c>
      <c r="K53" s="75">
        <v>15000</v>
      </c>
      <c r="L53" s="75">
        <v>500</v>
      </c>
      <c r="M53" s="75" t="s">
        <v>956</v>
      </c>
      <c r="N53" s="75" t="s">
        <v>957</v>
      </c>
      <c r="O53" s="75">
        <v>40</v>
      </c>
      <c r="P53" s="75" t="s">
        <v>957</v>
      </c>
      <c r="Q53" s="75">
        <v>80</v>
      </c>
      <c r="R53" s="75" t="s">
        <v>958</v>
      </c>
      <c r="S53" s="75">
        <v>120</v>
      </c>
      <c r="T53" s="75" t="s">
        <v>982</v>
      </c>
      <c r="U53" s="75">
        <v>160</v>
      </c>
      <c r="V53" s="75" t="s">
        <v>982</v>
      </c>
      <c r="W53" s="75">
        <v>200</v>
      </c>
      <c r="X53" s="75" t="s">
        <v>968</v>
      </c>
      <c r="Y53" s="75">
        <v>240</v>
      </c>
      <c r="Z53" s="75" t="s">
        <v>983</v>
      </c>
      <c r="AA53" s="75">
        <v>280</v>
      </c>
      <c r="AB53" s="75" t="s">
        <v>983</v>
      </c>
      <c r="AC53" s="75">
        <v>320</v>
      </c>
      <c r="AD53" s="75" t="s">
        <v>976</v>
      </c>
      <c r="AE53" s="75">
        <v>360</v>
      </c>
      <c r="AF53" s="75" t="s">
        <v>729</v>
      </c>
      <c r="AG53" s="75">
        <v>400</v>
      </c>
      <c r="AH53" s="75" t="s">
        <v>963</v>
      </c>
      <c r="AI53" s="75">
        <v>440</v>
      </c>
      <c r="AJ53" s="75" t="s">
        <v>972</v>
      </c>
      <c r="AK53" s="75">
        <v>500</v>
      </c>
      <c r="AL53" s="75"/>
      <c r="AM53" s="75">
        <v>500</v>
      </c>
      <c r="AN53" s="75"/>
      <c r="AO53" s="75"/>
      <c r="AP53" s="75"/>
      <c r="AQ53" s="75"/>
      <c r="AR53" s="75"/>
      <c r="AS53" s="75"/>
      <c r="AT53" s="75"/>
      <c r="AU53" s="75" t="s">
        <v>858</v>
      </c>
      <c r="AV53" s="91"/>
      <c r="AW53" s="100"/>
    </row>
    <row r="54" spans="1:49" s="66" customFormat="1" ht="138" customHeight="1" outlineLevel="1">
      <c r="A54" s="75">
        <v>38</v>
      </c>
      <c r="B54" s="76" t="s">
        <v>997</v>
      </c>
      <c r="C54" s="75" t="s">
        <v>320</v>
      </c>
      <c r="D54" s="75" t="s">
        <v>321</v>
      </c>
      <c r="E54" s="75" t="s">
        <v>322</v>
      </c>
      <c r="F54" s="76" t="s">
        <v>998</v>
      </c>
      <c r="G54" s="75" t="s">
        <v>693</v>
      </c>
      <c r="H54" s="75" t="s">
        <v>48</v>
      </c>
      <c r="I54" s="83" t="s">
        <v>999</v>
      </c>
      <c r="J54" s="76" t="s">
        <v>695</v>
      </c>
      <c r="K54" s="75">
        <v>12000</v>
      </c>
      <c r="L54" s="75">
        <v>4800</v>
      </c>
      <c r="M54" s="75" t="s">
        <v>341</v>
      </c>
      <c r="N54" s="75" t="s">
        <v>976</v>
      </c>
      <c r="O54" s="75">
        <v>400</v>
      </c>
      <c r="P54" s="75" t="s">
        <v>729</v>
      </c>
      <c r="Q54" s="75">
        <v>800</v>
      </c>
      <c r="R54" s="75" t="s">
        <v>963</v>
      </c>
      <c r="S54" s="75">
        <v>1200</v>
      </c>
      <c r="T54" s="75" t="s">
        <v>366</v>
      </c>
      <c r="U54" s="75">
        <v>1600</v>
      </c>
      <c r="V54" s="75" t="s">
        <v>367</v>
      </c>
      <c r="W54" s="75">
        <v>2000</v>
      </c>
      <c r="X54" s="75" t="s">
        <v>358</v>
      </c>
      <c r="Y54" s="75">
        <v>2400</v>
      </c>
      <c r="Z54" s="75" t="s">
        <v>343</v>
      </c>
      <c r="AA54" s="75">
        <v>2800</v>
      </c>
      <c r="AB54" s="75" t="s">
        <v>345</v>
      </c>
      <c r="AC54" s="75">
        <v>3200</v>
      </c>
      <c r="AD54" s="75" t="s">
        <v>347</v>
      </c>
      <c r="AE54" s="75">
        <v>3600</v>
      </c>
      <c r="AF54" s="75" t="s">
        <v>349</v>
      </c>
      <c r="AG54" s="75">
        <v>4000</v>
      </c>
      <c r="AH54" s="75" t="s">
        <v>351</v>
      </c>
      <c r="AI54" s="75">
        <v>4400</v>
      </c>
      <c r="AJ54" s="75" t="s">
        <v>341</v>
      </c>
      <c r="AK54" s="75">
        <v>4800</v>
      </c>
      <c r="AL54" s="75">
        <v>4800</v>
      </c>
      <c r="AM54" s="75"/>
      <c r="AN54" s="75"/>
      <c r="AO54" s="75"/>
      <c r="AP54" s="75"/>
      <c r="AQ54" s="75"/>
      <c r="AR54" s="75"/>
      <c r="AS54" s="75"/>
      <c r="AT54" s="75"/>
      <c r="AU54" s="75" t="s">
        <v>361</v>
      </c>
      <c r="AV54" s="91"/>
      <c r="AW54" s="100"/>
    </row>
    <row r="55" spans="1:49" s="66" customFormat="1" ht="138" customHeight="1" outlineLevel="1">
      <c r="A55" s="75">
        <v>39</v>
      </c>
      <c r="B55" s="75" t="s">
        <v>1000</v>
      </c>
      <c r="C55" s="75" t="s">
        <v>1001</v>
      </c>
      <c r="D55" s="75" t="s">
        <v>321</v>
      </c>
      <c r="E55" s="75" t="s">
        <v>322</v>
      </c>
      <c r="F55" s="75" t="s">
        <v>145</v>
      </c>
      <c r="G55" s="75" t="s">
        <v>693</v>
      </c>
      <c r="H55" s="75" t="s">
        <v>193</v>
      </c>
      <c r="I55" s="80" t="s">
        <v>1002</v>
      </c>
      <c r="J55" s="76">
        <v>2025</v>
      </c>
      <c r="K55" s="75">
        <v>10000</v>
      </c>
      <c r="L55" s="75">
        <v>10000</v>
      </c>
      <c r="M55" s="75" t="s">
        <v>379</v>
      </c>
      <c r="N55" s="75" t="s">
        <v>969</v>
      </c>
      <c r="O55" s="75">
        <v>200</v>
      </c>
      <c r="P55" s="75" t="s">
        <v>1003</v>
      </c>
      <c r="Q55" s="75">
        <v>500</v>
      </c>
      <c r="R55" s="75" t="s">
        <v>380</v>
      </c>
      <c r="S55" s="75">
        <v>1000</v>
      </c>
      <c r="T55" s="75" t="s">
        <v>345</v>
      </c>
      <c r="U55" s="75">
        <v>2000</v>
      </c>
      <c r="V55" s="75" t="s">
        <v>350</v>
      </c>
      <c r="W55" s="75">
        <v>3000</v>
      </c>
      <c r="X55" s="75" t="s">
        <v>368</v>
      </c>
      <c r="Y55" s="75">
        <v>4000</v>
      </c>
      <c r="Z55" s="75" t="s">
        <v>381</v>
      </c>
      <c r="AA55" s="75">
        <v>5000</v>
      </c>
      <c r="AB55" s="75" t="s">
        <v>382</v>
      </c>
      <c r="AC55" s="75">
        <v>6000</v>
      </c>
      <c r="AD55" s="75" t="s">
        <v>383</v>
      </c>
      <c r="AE55" s="75">
        <v>7000</v>
      </c>
      <c r="AF55" s="75" t="s">
        <v>384</v>
      </c>
      <c r="AG55" s="75">
        <v>8000</v>
      </c>
      <c r="AH55" s="75" t="s">
        <v>385</v>
      </c>
      <c r="AI55" s="75">
        <v>9000</v>
      </c>
      <c r="AJ55" s="75" t="s">
        <v>386</v>
      </c>
      <c r="AK55" s="75">
        <v>10000</v>
      </c>
      <c r="AL55" s="75"/>
      <c r="AM55" s="75"/>
      <c r="AN55" s="75"/>
      <c r="AO55" s="75"/>
      <c r="AP55" s="75"/>
      <c r="AQ55" s="75"/>
      <c r="AR55" s="75"/>
      <c r="AS55" s="75"/>
      <c r="AT55" s="75">
        <v>10000</v>
      </c>
      <c r="AU55" s="75"/>
      <c r="AV55" s="91"/>
      <c r="AW55" s="100"/>
    </row>
    <row r="56" spans="1:49" s="66" customFormat="1" ht="138" customHeight="1" outlineLevel="1">
      <c r="A56" s="75">
        <v>40</v>
      </c>
      <c r="B56" s="76" t="s">
        <v>1004</v>
      </c>
      <c r="C56" s="75" t="s">
        <v>320</v>
      </c>
      <c r="D56" s="75" t="s">
        <v>321</v>
      </c>
      <c r="E56" s="75" t="s">
        <v>322</v>
      </c>
      <c r="F56" s="76" t="s">
        <v>157</v>
      </c>
      <c r="G56" s="75" t="s">
        <v>693</v>
      </c>
      <c r="H56" s="75" t="s">
        <v>48</v>
      </c>
      <c r="I56" s="83" t="s">
        <v>1005</v>
      </c>
      <c r="J56" s="76">
        <v>2025</v>
      </c>
      <c r="K56" s="75">
        <v>2700</v>
      </c>
      <c r="L56" s="75">
        <v>2700</v>
      </c>
      <c r="M56" s="75" t="s">
        <v>379</v>
      </c>
      <c r="N56" s="75" t="s">
        <v>976</v>
      </c>
      <c r="O56" s="75">
        <v>100</v>
      </c>
      <c r="P56" s="75" t="s">
        <v>1006</v>
      </c>
      <c r="Q56" s="75">
        <v>200</v>
      </c>
      <c r="R56" s="75" t="s">
        <v>345</v>
      </c>
      <c r="S56" s="75">
        <v>700</v>
      </c>
      <c r="T56" s="75" t="s">
        <v>368</v>
      </c>
      <c r="U56" s="75">
        <v>1200</v>
      </c>
      <c r="V56" s="75" t="s">
        <v>382</v>
      </c>
      <c r="W56" s="75">
        <v>1700</v>
      </c>
      <c r="X56" s="75" t="s">
        <v>384</v>
      </c>
      <c r="Y56" s="75">
        <v>2200</v>
      </c>
      <c r="Z56" s="75" t="s">
        <v>386</v>
      </c>
      <c r="AA56" s="75">
        <v>2700</v>
      </c>
      <c r="AB56" s="75" t="s">
        <v>386</v>
      </c>
      <c r="AC56" s="75">
        <v>2700</v>
      </c>
      <c r="AD56" s="75" t="s">
        <v>386</v>
      </c>
      <c r="AE56" s="75">
        <v>2700</v>
      </c>
      <c r="AF56" s="75" t="s">
        <v>386</v>
      </c>
      <c r="AG56" s="75">
        <v>2700</v>
      </c>
      <c r="AH56" s="75" t="s">
        <v>386</v>
      </c>
      <c r="AI56" s="75">
        <v>2700</v>
      </c>
      <c r="AJ56" s="75" t="s">
        <v>386</v>
      </c>
      <c r="AK56" s="75">
        <v>2700</v>
      </c>
      <c r="AL56" s="75"/>
      <c r="AM56" s="75">
        <v>2260</v>
      </c>
      <c r="AN56" s="75"/>
      <c r="AO56" s="75"/>
      <c r="AP56" s="75"/>
      <c r="AQ56" s="75"/>
      <c r="AR56" s="75">
        <f>AA56-AM56</f>
        <v>440</v>
      </c>
      <c r="AS56" s="75"/>
      <c r="AT56" s="75"/>
      <c r="AU56" s="75" t="s">
        <v>858</v>
      </c>
      <c r="AV56" s="91"/>
      <c r="AW56" s="100"/>
    </row>
    <row r="57" spans="1:49" s="66" customFormat="1" ht="138" customHeight="1" outlineLevel="1">
      <c r="A57" s="75">
        <v>41</v>
      </c>
      <c r="B57" s="76" t="s">
        <v>1007</v>
      </c>
      <c r="C57" s="75" t="s">
        <v>157</v>
      </c>
      <c r="D57" s="75" t="s">
        <v>321</v>
      </c>
      <c r="E57" s="75" t="s">
        <v>322</v>
      </c>
      <c r="F57" s="75" t="s">
        <v>157</v>
      </c>
      <c r="G57" s="75" t="s">
        <v>693</v>
      </c>
      <c r="H57" s="75" t="s">
        <v>48</v>
      </c>
      <c r="I57" s="83" t="s">
        <v>1008</v>
      </c>
      <c r="J57" s="76">
        <v>2025</v>
      </c>
      <c r="K57" s="75">
        <v>4500</v>
      </c>
      <c r="L57" s="75">
        <v>4500</v>
      </c>
      <c r="M57" s="75" t="s">
        <v>379</v>
      </c>
      <c r="N57" s="75" t="s">
        <v>1009</v>
      </c>
      <c r="O57" s="75">
        <v>100</v>
      </c>
      <c r="P57" s="75" t="s">
        <v>976</v>
      </c>
      <c r="Q57" s="75">
        <v>300</v>
      </c>
      <c r="R57" s="75" t="s">
        <v>1006</v>
      </c>
      <c r="S57" s="75">
        <v>500</v>
      </c>
      <c r="T57" s="75" t="s">
        <v>345</v>
      </c>
      <c r="U57" s="75">
        <v>1300</v>
      </c>
      <c r="V57" s="75" t="s">
        <v>368</v>
      </c>
      <c r="W57" s="75">
        <v>2100</v>
      </c>
      <c r="X57" s="75" t="s">
        <v>382</v>
      </c>
      <c r="Y57" s="75">
        <v>2900</v>
      </c>
      <c r="Z57" s="75" t="s">
        <v>384</v>
      </c>
      <c r="AA57" s="75">
        <v>3700</v>
      </c>
      <c r="AB57" s="75" t="s">
        <v>386</v>
      </c>
      <c r="AC57" s="84">
        <v>4500</v>
      </c>
      <c r="AD57" s="75" t="s">
        <v>386</v>
      </c>
      <c r="AE57" s="84">
        <v>4500</v>
      </c>
      <c r="AF57" s="75" t="s">
        <v>386</v>
      </c>
      <c r="AG57" s="84">
        <v>4500</v>
      </c>
      <c r="AH57" s="75" t="s">
        <v>386</v>
      </c>
      <c r="AI57" s="84">
        <v>4500</v>
      </c>
      <c r="AJ57" s="75" t="s">
        <v>386</v>
      </c>
      <c r="AK57" s="84">
        <v>4500</v>
      </c>
      <c r="AL57" s="75">
        <f>50*60</f>
        <v>3000</v>
      </c>
      <c r="AM57" s="75"/>
      <c r="AN57" s="75"/>
      <c r="AO57" s="75"/>
      <c r="AP57" s="75"/>
      <c r="AQ57" s="75"/>
      <c r="AR57" s="75">
        <f>AC57-AL57</f>
        <v>1500</v>
      </c>
      <c r="AS57" s="75"/>
      <c r="AT57" s="75"/>
      <c r="AU57" s="75" t="s">
        <v>361</v>
      </c>
      <c r="AV57" s="91"/>
      <c r="AW57" s="100"/>
    </row>
    <row r="58" spans="1:49" s="59" customFormat="1" ht="75" customHeight="1">
      <c r="A58" s="133" t="s">
        <v>1010</v>
      </c>
      <c r="B58" s="134"/>
      <c r="C58" s="134"/>
      <c r="D58" s="134"/>
      <c r="E58" s="134"/>
      <c r="F58" s="134"/>
      <c r="G58" s="134"/>
      <c r="H58" s="134"/>
      <c r="I58" s="133"/>
      <c r="J58" s="78"/>
      <c r="K58" s="79">
        <f t="shared" ref="K58:O58" si="43">SUM(K59:K63)</f>
        <v>187406.8</v>
      </c>
      <c r="L58" s="79">
        <f t="shared" si="43"/>
        <v>46150</v>
      </c>
      <c r="M58" s="79"/>
      <c r="N58" s="79"/>
      <c r="O58" s="79">
        <f t="shared" si="43"/>
        <v>1200</v>
      </c>
      <c r="P58" s="79"/>
      <c r="Q58" s="79">
        <f t="shared" ref="Q58:U58" si="44">SUM(Q59:Q63)</f>
        <v>1580</v>
      </c>
      <c r="R58" s="79"/>
      <c r="S58" s="79">
        <f t="shared" si="44"/>
        <v>1770</v>
      </c>
      <c r="T58" s="79"/>
      <c r="U58" s="79">
        <f t="shared" si="44"/>
        <v>8820</v>
      </c>
      <c r="V58" s="79"/>
      <c r="W58" s="79">
        <f t="shared" ref="W58:AA58" si="45">SUM(W59:W63)</f>
        <v>12320</v>
      </c>
      <c r="X58" s="79"/>
      <c r="Y58" s="79">
        <f t="shared" si="45"/>
        <v>15920</v>
      </c>
      <c r="Z58" s="79"/>
      <c r="AA58" s="79">
        <f t="shared" si="45"/>
        <v>20520</v>
      </c>
      <c r="AB58" s="79"/>
      <c r="AC58" s="79">
        <f>SUM(AC59:AC63)</f>
        <v>25020</v>
      </c>
      <c r="AD58" s="79"/>
      <c r="AE58" s="79">
        <f>SUM(AE59:AE63)</f>
        <v>28920</v>
      </c>
      <c r="AF58" s="79"/>
      <c r="AG58" s="79">
        <f t="shared" ref="AG58:AT58" si="46">SUM(AG59:AG63)</f>
        <v>34720</v>
      </c>
      <c r="AH58" s="79"/>
      <c r="AI58" s="79">
        <f t="shared" si="46"/>
        <v>41350</v>
      </c>
      <c r="AJ58" s="79"/>
      <c r="AK58" s="79">
        <f t="shared" si="46"/>
        <v>46150</v>
      </c>
      <c r="AL58" s="79">
        <f t="shared" si="46"/>
        <v>0</v>
      </c>
      <c r="AM58" s="79">
        <f t="shared" si="46"/>
        <v>0</v>
      </c>
      <c r="AN58" s="79">
        <f t="shared" si="46"/>
        <v>0</v>
      </c>
      <c r="AO58" s="79">
        <f t="shared" si="46"/>
        <v>3150</v>
      </c>
      <c r="AP58" s="79">
        <f t="shared" si="46"/>
        <v>0</v>
      </c>
      <c r="AQ58" s="79">
        <f t="shared" si="46"/>
        <v>28000</v>
      </c>
      <c r="AR58" s="79">
        <f t="shared" si="46"/>
        <v>0</v>
      </c>
      <c r="AS58" s="79">
        <f t="shared" si="46"/>
        <v>0</v>
      </c>
      <c r="AT58" s="79">
        <f t="shared" si="46"/>
        <v>15000</v>
      </c>
      <c r="AU58" s="79"/>
      <c r="AV58" s="90"/>
      <c r="AW58" s="93"/>
    </row>
    <row r="59" spans="1:49" s="59" customFormat="1" ht="138" customHeight="1" outlineLevel="1">
      <c r="A59" s="75">
        <v>42</v>
      </c>
      <c r="B59" s="75" t="s">
        <v>1011</v>
      </c>
      <c r="C59" s="75" t="s">
        <v>1012</v>
      </c>
      <c r="D59" s="77" t="s">
        <v>410</v>
      </c>
      <c r="E59" s="75" t="s">
        <v>411</v>
      </c>
      <c r="F59" s="75" t="s">
        <v>913</v>
      </c>
      <c r="G59" s="75" t="s">
        <v>693</v>
      </c>
      <c r="H59" s="75" t="s">
        <v>48</v>
      </c>
      <c r="I59" s="80" t="s">
        <v>1013</v>
      </c>
      <c r="J59" s="81" t="s">
        <v>695</v>
      </c>
      <c r="K59" s="75">
        <v>45000</v>
      </c>
      <c r="L59" s="75">
        <v>3150</v>
      </c>
      <c r="M59" s="75" t="s">
        <v>1014</v>
      </c>
      <c r="N59" s="75" t="s">
        <v>1015</v>
      </c>
      <c r="O59" s="75">
        <v>300</v>
      </c>
      <c r="P59" s="75" t="s">
        <v>1016</v>
      </c>
      <c r="Q59" s="75">
        <v>330</v>
      </c>
      <c r="R59" s="75" t="s">
        <v>1017</v>
      </c>
      <c r="S59" s="75">
        <v>350</v>
      </c>
      <c r="T59" s="75" t="s">
        <v>1018</v>
      </c>
      <c r="U59" s="75">
        <v>650</v>
      </c>
      <c r="V59" s="75" t="s">
        <v>1019</v>
      </c>
      <c r="W59" s="75">
        <v>850</v>
      </c>
      <c r="X59" s="75" t="s">
        <v>1020</v>
      </c>
      <c r="Y59" s="75">
        <v>1150</v>
      </c>
      <c r="Z59" s="75" t="s">
        <v>1021</v>
      </c>
      <c r="AA59" s="75">
        <v>1450</v>
      </c>
      <c r="AB59" s="75" t="s">
        <v>1021</v>
      </c>
      <c r="AC59" s="75">
        <v>1750</v>
      </c>
      <c r="AD59" s="75" t="s">
        <v>1021</v>
      </c>
      <c r="AE59" s="75">
        <v>2250</v>
      </c>
      <c r="AF59" s="75" t="s">
        <v>1022</v>
      </c>
      <c r="AG59" s="75">
        <v>2550</v>
      </c>
      <c r="AH59" s="75" t="s">
        <v>1022</v>
      </c>
      <c r="AI59" s="75">
        <v>2850</v>
      </c>
      <c r="AJ59" s="75" t="s">
        <v>1022</v>
      </c>
      <c r="AK59" s="75">
        <v>3150</v>
      </c>
      <c r="AL59" s="75"/>
      <c r="AM59" s="75"/>
      <c r="AN59" s="75"/>
      <c r="AO59" s="75">
        <v>3150</v>
      </c>
      <c r="AP59" s="75"/>
      <c r="AQ59" s="75"/>
      <c r="AR59" s="75"/>
      <c r="AS59" s="75"/>
      <c r="AT59" s="75"/>
      <c r="AU59" s="75" t="s">
        <v>276</v>
      </c>
      <c r="AV59" s="84"/>
      <c r="AW59" s="93"/>
    </row>
    <row r="60" spans="1:49" s="59" customFormat="1" ht="138" customHeight="1" outlineLevel="1">
      <c r="A60" s="75">
        <v>43</v>
      </c>
      <c r="B60" s="75" t="s">
        <v>1023</v>
      </c>
      <c r="C60" s="75" t="s">
        <v>170</v>
      </c>
      <c r="D60" s="75" t="s">
        <v>410</v>
      </c>
      <c r="E60" s="75" t="s">
        <v>411</v>
      </c>
      <c r="F60" s="75" t="s">
        <v>226</v>
      </c>
      <c r="G60" s="75" t="s">
        <v>693</v>
      </c>
      <c r="H60" s="75" t="s">
        <v>48</v>
      </c>
      <c r="I60" s="80" t="s">
        <v>1024</v>
      </c>
      <c r="J60" s="81" t="s">
        <v>695</v>
      </c>
      <c r="K60" s="75">
        <v>127406.8</v>
      </c>
      <c r="L60" s="75">
        <v>28000</v>
      </c>
      <c r="M60" s="75" t="s">
        <v>1025</v>
      </c>
      <c r="N60" s="75" t="s">
        <v>1015</v>
      </c>
      <c r="O60" s="75">
        <v>600</v>
      </c>
      <c r="P60" s="75" t="s">
        <v>1016</v>
      </c>
      <c r="Q60" s="75">
        <v>650</v>
      </c>
      <c r="R60" s="75" t="s">
        <v>1017</v>
      </c>
      <c r="S60" s="75">
        <v>670</v>
      </c>
      <c r="T60" s="75" t="s">
        <v>1026</v>
      </c>
      <c r="U60" s="75">
        <v>5170</v>
      </c>
      <c r="V60" s="75" t="s">
        <v>1027</v>
      </c>
      <c r="W60" s="75">
        <v>6670</v>
      </c>
      <c r="X60" s="75" t="s">
        <v>1028</v>
      </c>
      <c r="Y60" s="75">
        <v>8170</v>
      </c>
      <c r="Z60" s="75" t="s">
        <v>1029</v>
      </c>
      <c r="AA60" s="75">
        <v>11170</v>
      </c>
      <c r="AB60" s="75" t="s">
        <v>1030</v>
      </c>
      <c r="AC60" s="75">
        <v>14170</v>
      </c>
      <c r="AD60" s="75" t="s">
        <v>1031</v>
      </c>
      <c r="AE60" s="75">
        <v>16170</v>
      </c>
      <c r="AF60" s="75" t="s">
        <v>1032</v>
      </c>
      <c r="AG60" s="75">
        <v>20170</v>
      </c>
      <c r="AH60" s="75" t="s">
        <v>1033</v>
      </c>
      <c r="AI60" s="75">
        <v>25000</v>
      </c>
      <c r="AJ60" s="75" t="s">
        <v>1034</v>
      </c>
      <c r="AK60" s="75">
        <v>28000</v>
      </c>
      <c r="AL60" s="75"/>
      <c r="AM60" s="75"/>
      <c r="AN60" s="75"/>
      <c r="AO60" s="75"/>
      <c r="AP60" s="75"/>
      <c r="AQ60" s="75">
        <v>28000</v>
      </c>
      <c r="AR60" s="75"/>
      <c r="AS60" s="75"/>
      <c r="AT60" s="75"/>
      <c r="AU60" s="75" t="s">
        <v>258</v>
      </c>
      <c r="AV60" s="84"/>
      <c r="AW60" s="93"/>
    </row>
    <row r="61" spans="1:49" s="63" customFormat="1" ht="138" customHeight="1" outlineLevel="1">
      <c r="A61" s="75">
        <v>44</v>
      </c>
      <c r="B61" s="76" t="s">
        <v>1035</v>
      </c>
      <c r="C61" s="76" t="s">
        <v>1036</v>
      </c>
      <c r="D61" s="75" t="s">
        <v>410</v>
      </c>
      <c r="E61" s="75" t="s">
        <v>411</v>
      </c>
      <c r="F61" s="75" t="s">
        <v>226</v>
      </c>
      <c r="G61" s="75" t="s">
        <v>693</v>
      </c>
      <c r="H61" s="75" t="s">
        <v>193</v>
      </c>
      <c r="I61" s="83" t="s">
        <v>1037</v>
      </c>
      <c r="J61" s="76">
        <v>2025</v>
      </c>
      <c r="K61" s="75">
        <v>4000</v>
      </c>
      <c r="L61" s="75">
        <v>4000</v>
      </c>
      <c r="M61" s="75" t="s">
        <v>86</v>
      </c>
      <c r="N61" s="75" t="s">
        <v>1038</v>
      </c>
      <c r="O61" s="75">
        <v>100</v>
      </c>
      <c r="P61" s="75" t="s">
        <v>1039</v>
      </c>
      <c r="Q61" s="75">
        <v>200</v>
      </c>
      <c r="R61" s="75" t="s">
        <v>1026</v>
      </c>
      <c r="S61" s="75">
        <v>250</v>
      </c>
      <c r="T61" s="75" t="s">
        <v>1040</v>
      </c>
      <c r="U61" s="75">
        <v>1000</v>
      </c>
      <c r="V61" s="75" t="s">
        <v>1041</v>
      </c>
      <c r="W61" s="75">
        <v>1300</v>
      </c>
      <c r="X61" s="75" t="s">
        <v>1042</v>
      </c>
      <c r="Y61" s="75">
        <v>1600</v>
      </c>
      <c r="Z61" s="75" t="s">
        <v>1043</v>
      </c>
      <c r="AA61" s="75">
        <v>1900</v>
      </c>
      <c r="AB61" s="75" t="s">
        <v>1044</v>
      </c>
      <c r="AC61" s="75">
        <v>2100</v>
      </c>
      <c r="AD61" s="75" t="s">
        <v>1045</v>
      </c>
      <c r="AE61" s="75">
        <v>2500</v>
      </c>
      <c r="AF61" s="75" t="s">
        <v>1046</v>
      </c>
      <c r="AG61" s="75">
        <v>3000</v>
      </c>
      <c r="AH61" s="75" t="s">
        <v>1047</v>
      </c>
      <c r="AI61" s="75">
        <v>3500</v>
      </c>
      <c r="AJ61" s="75" t="s">
        <v>1048</v>
      </c>
      <c r="AK61" s="75">
        <v>4000</v>
      </c>
      <c r="AL61" s="75"/>
      <c r="AM61" s="75"/>
      <c r="AN61" s="75"/>
      <c r="AO61" s="75"/>
      <c r="AP61" s="75"/>
      <c r="AQ61" s="75"/>
      <c r="AR61" s="75"/>
      <c r="AS61" s="75"/>
      <c r="AT61" s="75">
        <v>4000</v>
      </c>
      <c r="AU61" s="75"/>
      <c r="AV61" s="91"/>
      <c r="AW61" s="97"/>
    </row>
    <row r="62" spans="1:49" s="63" customFormat="1" ht="191.1" customHeight="1" outlineLevel="1">
      <c r="A62" s="75">
        <v>45</v>
      </c>
      <c r="B62" s="76" t="s">
        <v>1049</v>
      </c>
      <c r="C62" s="76" t="s">
        <v>1050</v>
      </c>
      <c r="D62" s="75" t="s">
        <v>410</v>
      </c>
      <c r="E62" s="75" t="s">
        <v>411</v>
      </c>
      <c r="F62" s="75" t="s">
        <v>226</v>
      </c>
      <c r="G62" s="75" t="s">
        <v>693</v>
      </c>
      <c r="H62" s="75" t="s">
        <v>193</v>
      </c>
      <c r="I62" s="83" t="s">
        <v>1051</v>
      </c>
      <c r="J62" s="76">
        <v>2025</v>
      </c>
      <c r="K62" s="75">
        <v>6000</v>
      </c>
      <c r="L62" s="75">
        <v>6000</v>
      </c>
      <c r="M62" s="75" t="s">
        <v>86</v>
      </c>
      <c r="N62" s="75" t="s">
        <v>1038</v>
      </c>
      <c r="O62" s="75">
        <v>100</v>
      </c>
      <c r="P62" s="75" t="s">
        <v>1039</v>
      </c>
      <c r="Q62" s="75">
        <v>200</v>
      </c>
      <c r="R62" s="75" t="s">
        <v>1026</v>
      </c>
      <c r="S62" s="75">
        <v>250</v>
      </c>
      <c r="T62" s="75" t="s">
        <v>1040</v>
      </c>
      <c r="U62" s="75">
        <v>1000</v>
      </c>
      <c r="V62" s="75" t="s">
        <v>1041</v>
      </c>
      <c r="W62" s="75">
        <v>2000</v>
      </c>
      <c r="X62" s="75" t="s">
        <v>1042</v>
      </c>
      <c r="Y62" s="75">
        <v>3000</v>
      </c>
      <c r="Z62" s="75" t="s">
        <v>1043</v>
      </c>
      <c r="AA62" s="75">
        <v>3500</v>
      </c>
      <c r="AB62" s="75" t="s">
        <v>1044</v>
      </c>
      <c r="AC62" s="75">
        <v>4000</v>
      </c>
      <c r="AD62" s="75" t="s">
        <v>1045</v>
      </c>
      <c r="AE62" s="75">
        <v>4500</v>
      </c>
      <c r="AF62" s="75" t="s">
        <v>1046</v>
      </c>
      <c r="AG62" s="75">
        <v>5000</v>
      </c>
      <c r="AH62" s="75" t="s">
        <v>1047</v>
      </c>
      <c r="AI62" s="75">
        <v>5500</v>
      </c>
      <c r="AJ62" s="75" t="s">
        <v>1048</v>
      </c>
      <c r="AK62" s="75">
        <v>6000</v>
      </c>
      <c r="AL62" s="75"/>
      <c r="AM62" s="75"/>
      <c r="AN62" s="75"/>
      <c r="AO62" s="75"/>
      <c r="AP62" s="75"/>
      <c r="AQ62" s="75"/>
      <c r="AR62" s="75"/>
      <c r="AS62" s="75"/>
      <c r="AT62" s="75">
        <v>6000</v>
      </c>
      <c r="AU62" s="75"/>
      <c r="AV62" s="91"/>
      <c r="AW62" s="97"/>
    </row>
    <row r="63" spans="1:49" s="63" customFormat="1" ht="138" customHeight="1" outlineLevel="1">
      <c r="A63" s="75">
        <v>46</v>
      </c>
      <c r="B63" s="76" t="s">
        <v>1052</v>
      </c>
      <c r="C63" s="76" t="s">
        <v>1053</v>
      </c>
      <c r="D63" s="75" t="s">
        <v>410</v>
      </c>
      <c r="E63" s="75" t="s">
        <v>411</v>
      </c>
      <c r="F63" s="75" t="s">
        <v>226</v>
      </c>
      <c r="G63" s="75" t="s">
        <v>693</v>
      </c>
      <c r="H63" s="75" t="s">
        <v>193</v>
      </c>
      <c r="I63" s="83" t="s">
        <v>1054</v>
      </c>
      <c r="J63" s="76">
        <v>2025</v>
      </c>
      <c r="K63" s="75">
        <v>5000</v>
      </c>
      <c r="L63" s="75">
        <v>5000</v>
      </c>
      <c r="M63" s="75" t="s">
        <v>86</v>
      </c>
      <c r="N63" s="75" t="s">
        <v>1038</v>
      </c>
      <c r="O63" s="75">
        <v>100</v>
      </c>
      <c r="P63" s="75" t="s">
        <v>1039</v>
      </c>
      <c r="Q63" s="75">
        <v>200</v>
      </c>
      <c r="R63" s="75" t="s">
        <v>1026</v>
      </c>
      <c r="S63" s="75">
        <v>250</v>
      </c>
      <c r="T63" s="75" t="s">
        <v>1040</v>
      </c>
      <c r="U63" s="75">
        <v>1000</v>
      </c>
      <c r="V63" s="75" t="s">
        <v>1041</v>
      </c>
      <c r="W63" s="75">
        <v>1500</v>
      </c>
      <c r="X63" s="75" t="s">
        <v>1042</v>
      </c>
      <c r="Y63" s="75">
        <v>2000</v>
      </c>
      <c r="Z63" s="75" t="s">
        <v>1043</v>
      </c>
      <c r="AA63" s="75">
        <v>2500</v>
      </c>
      <c r="AB63" s="75" t="s">
        <v>1044</v>
      </c>
      <c r="AC63" s="75">
        <v>3000</v>
      </c>
      <c r="AD63" s="75" t="s">
        <v>1045</v>
      </c>
      <c r="AE63" s="75">
        <v>3500</v>
      </c>
      <c r="AF63" s="75" t="s">
        <v>1046</v>
      </c>
      <c r="AG63" s="75">
        <v>4000</v>
      </c>
      <c r="AH63" s="75" t="s">
        <v>1047</v>
      </c>
      <c r="AI63" s="75">
        <v>4500</v>
      </c>
      <c r="AJ63" s="75" t="s">
        <v>1048</v>
      </c>
      <c r="AK63" s="75">
        <v>5000</v>
      </c>
      <c r="AL63" s="75"/>
      <c r="AM63" s="75"/>
      <c r="AN63" s="75"/>
      <c r="AO63" s="75"/>
      <c r="AP63" s="75"/>
      <c r="AQ63" s="75"/>
      <c r="AR63" s="75"/>
      <c r="AS63" s="75"/>
      <c r="AT63" s="75">
        <v>5000</v>
      </c>
      <c r="AU63" s="75"/>
      <c r="AV63" s="91"/>
      <c r="AW63" s="97"/>
    </row>
    <row r="64" spans="1:49" s="59" customFormat="1" ht="75" customHeight="1">
      <c r="A64" s="133" t="s">
        <v>1055</v>
      </c>
      <c r="B64" s="134"/>
      <c r="C64" s="134"/>
      <c r="D64" s="134"/>
      <c r="E64" s="134"/>
      <c r="F64" s="134"/>
      <c r="G64" s="134"/>
      <c r="H64" s="134"/>
      <c r="I64" s="133"/>
      <c r="J64" s="78"/>
      <c r="K64" s="79">
        <f t="shared" ref="K64:O64" si="47">SUM(K65:K67)</f>
        <v>14290</v>
      </c>
      <c r="L64" s="79">
        <f t="shared" si="47"/>
        <v>6590</v>
      </c>
      <c r="M64" s="79"/>
      <c r="N64" s="79"/>
      <c r="O64" s="79">
        <f t="shared" si="47"/>
        <v>190</v>
      </c>
      <c r="P64" s="79"/>
      <c r="Q64" s="79">
        <f t="shared" ref="Q64:U64" si="48">SUM(Q65:Q67)</f>
        <v>290</v>
      </c>
      <c r="R64" s="79"/>
      <c r="S64" s="79">
        <f t="shared" si="48"/>
        <v>390</v>
      </c>
      <c r="T64" s="79"/>
      <c r="U64" s="79">
        <f t="shared" si="48"/>
        <v>490</v>
      </c>
      <c r="V64" s="79"/>
      <c r="W64" s="79">
        <f t="shared" ref="W64:AA64" si="49">SUM(W65:W67)</f>
        <v>590</v>
      </c>
      <c r="X64" s="79"/>
      <c r="Y64" s="79">
        <f t="shared" si="49"/>
        <v>1210</v>
      </c>
      <c r="Z64" s="79"/>
      <c r="AA64" s="79">
        <f t="shared" si="49"/>
        <v>2250</v>
      </c>
      <c r="AB64" s="79"/>
      <c r="AC64" s="79">
        <f t="shared" ref="AC64:AG64" si="50">SUM(AC65:AC67)</f>
        <v>4510</v>
      </c>
      <c r="AD64" s="79"/>
      <c r="AE64" s="79">
        <f t="shared" si="50"/>
        <v>4960</v>
      </c>
      <c r="AF64" s="79"/>
      <c r="AG64" s="79">
        <f t="shared" si="50"/>
        <v>5840</v>
      </c>
      <c r="AH64" s="79"/>
      <c r="AI64" s="79">
        <f>SUM(AI65:AI67)</f>
        <v>6270</v>
      </c>
      <c r="AJ64" s="79"/>
      <c r="AK64" s="79">
        <f t="shared" ref="AK64:AT64" si="51">SUM(AK65:AK67)</f>
        <v>6590</v>
      </c>
      <c r="AL64" s="79">
        <f t="shared" si="51"/>
        <v>0</v>
      </c>
      <c r="AM64" s="79">
        <f t="shared" si="51"/>
        <v>0</v>
      </c>
      <c r="AN64" s="79">
        <f t="shared" si="51"/>
        <v>0</v>
      </c>
      <c r="AO64" s="79">
        <f t="shared" si="51"/>
        <v>0</v>
      </c>
      <c r="AP64" s="79">
        <f t="shared" si="51"/>
        <v>0</v>
      </c>
      <c r="AQ64" s="79">
        <f t="shared" si="51"/>
        <v>0</v>
      </c>
      <c r="AR64" s="79">
        <f t="shared" si="51"/>
        <v>0</v>
      </c>
      <c r="AS64" s="79">
        <f t="shared" si="51"/>
        <v>0</v>
      </c>
      <c r="AT64" s="79">
        <f t="shared" si="51"/>
        <v>6590</v>
      </c>
      <c r="AU64" s="79"/>
      <c r="AV64" s="90"/>
      <c r="AW64" s="93"/>
    </row>
    <row r="65" spans="1:49" s="59" customFormat="1" ht="174" customHeight="1" outlineLevel="1">
      <c r="A65" s="75">
        <v>47</v>
      </c>
      <c r="B65" s="75" t="s">
        <v>1056</v>
      </c>
      <c r="C65" s="75" t="s">
        <v>1057</v>
      </c>
      <c r="D65" s="75" t="s">
        <v>440</v>
      </c>
      <c r="E65" s="75" t="s">
        <v>441</v>
      </c>
      <c r="F65" s="75" t="s">
        <v>115</v>
      </c>
      <c r="G65" s="75" t="s">
        <v>693</v>
      </c>
      <c r="H65" s="75" t="s">
        <v>193</v>
      </c>
      <c r="I65" s="80" t="s">
        <v>1058</v>
      </c>
      <c r="J65" s="81">
        <v>2025</v>
      </c>
      <c r="K65" s="75">
        <v>4290</v>
      </c>
      <c r="L65" s="75">
        <v>4290</v>
      </c>
      <c r="M65" s="75" t="s">
        <v>86</v>
      </c>
      <c r="N65" s="75" t="s">
        <v>1059</v>
      </c>
      <c r="O65" s="84">
        <v>90</v>
      </c>
      <c r="P65" s="75" t="s">
        <v>1060</v>
      </c>
      <c r="Q65" s="75">
        <v>90</v>
      </c>
      <c r="R65" s="75" t="s">
        <v>1061</v>
      </c>
      <c r="S65" s="75">
        <v>90</v>
      </c>
      <c r="T65" s="75" t="s">
        <v>1062</v>
      </c>
      <c r="U65" s="75">
        <v>90</v>
      </c>
      <c r="V65" s="75" t="s">
        <v>1063</v>
      </c>
      <c r="W65" s="75">
        <v>90</v>
      </c>
      <c r="X65" s="75" t="s">
        <v>1064</v>
      </c>
      <c r="Y65" s="75">
        <v>510</v>
      </c>
      <c r="Z65" s="75" t="s">
        <v>1065</v>
      </c>
      <c r="AA65" s="75">
        <v>1350</v>
      </c>
      <c r="AB65" s="75" t="s">
        <v>802</v>
      </c>
      <c r="AC65" s="75">
        <v>3410</v>
      </c>
      <c r="AD65" s="75" t="s">
        <v>802</v>
      </c>
      <c r="AE65" s="75">
        <v>3660</v>
      </c>
      <c r="AF65" s="75" t="s">
        <v>802</v>
      </c>
      <c r="AG65" s="75">
        <v>4080</v>
      </c>
      <c r="AH65" s="75" t="s">
        <v>86</v>
      </c>
      <c r="AI65" s="75">
        <v>4290</v>
      </c>
      <c r="AJ65" s="75" t="s">
        <v>86</v>
      </c>
      <c r="AK65" s="75">
        <v>4290</v>
      </c>
      <c r="AL65" s="75"/>
      <c r="AM65" s="75"/>
      <c r="AN65" s="75"/>
      <c r="AO65" s="75"/>
      <c r="AP65" s="75"/>
      <c r="AQ65" s="75"/>
      <c r="AR65" s="75"/>
      <c r="AS65" s="75"/>
      <c r="AT65" s="75">
        <v>4290</v>
      </c>
      <c r="AU65" s="75"/>
      <c r="AV65" s="84"/>
      <c r="AW65" s="93"/>
    </row>
    <row r="66" spans="1:49" s="59" customFormat="1" ht="207.95" customHeight="1" outlineLevel="1">
      <c r="A66" s="75">
        <v>48</v>
      </c>
      <c r="B66" s="75" t="s">
        <v>1066</v>
      </c>
      <c r="C66" s="75" t="s">
        <v>460</v>
      </c>
      <c r="D66" s="75" t="s">
        <v>440</v>
      </c>
      <c r="E66" s="75" t="s">
        <v>441</v>
      </c>
      <c r="F66" s="75" t="s">
        <v>226</v>
      </c>
      <c r="G66" s="75" t="s">
        <v>693</v>
      </c>
      <c r="H66" s="75" t="s">
        <v>193</v>
      </c>
      <c r="I66" s="80" t="s">
        <v>1067</v>
      </c>
      <c r="J66" s="81" t="s">
        <v>695</v>
      </c>
      <c r="K66" s="75">
        <v>8000</v>
      </c>
      <c r="L66" s="75">
        <v>300</v>
      </c>
      <c r="M66" s="75" t="s">
        <v>1068</v>
      </c>
      <c r="N66" s="75" t="s">
        <v>1069</v>
      </c>
      <c r="O66" s="75">
        <v>0</v>
      </c>
      <c r="P66" s="75" t="s">
        <v>1070</v>
      </c>
      <c r="Q66" s="75">
        <v>0</v>
      </c>
      <c r="R66" s="75" t="s">
        <v>1071</v>
      </c>
      <c r="S66" s="75">
        <v>0</v>
      </c>
      <c r="T66" s="75" t="s">
        <v>1072</v>
      </c>
      <c r="U66" s="75">
        <v>0</v>
      </c>
      <c r="V66" s="75" t="s">
        <v>1073</v>
      </c>
      <c r="W66" s="75">
        <v>0</v>
      </c>
      <c r="X66" s="75" t="s">
        <v>1073</v>
      </c>
      <c r="Y66" s="75">
        <v>0</v>
      </c>
      <c r="Z66" s="75" t="s">
        <v>1074</v>
      </c>
      <c r="AA66" s="75">
        <v>0</v>
      </c>
      <c r="AB66" s="75" t="s">
        <v>1075</v>
      </c>
      <c r="AC66" s="75">
        <v>0</v>
      </c>
      <c r="AD66" s="75" t="s">
        <v>1076</v>
      </c>
      <c r="AE66" s="75">
        <v>0</v>
      </c>
      <c r="AF66" s="75" t="s">
        <v>1077</v>
      </c>
      <c r="AG66" s="75">
        <v>60</v>
      </c>
      <c r="AH66" s="75" t="s">
        <v>469</v>
      </c>
      <c r="AI66" s="75">
        <v>180</v>
      </c>
      <c r="AJ66" s="75" t="s">
        <v>86</v>
      </c>
      <c r="AK66" s="75">
        <v>300</v>
      </c>
      <c r="AL66" s="75"/>
      <c r="AM66" s="75"/>
      <c r="AN66" s="75"/>
      <c r="AO66" s="75"/>
      <c r="AP66" s="75"/>
      <c r="AQ66" s="75"/>
      <c r="AR66" s="75"/>
      <c r="AS66" s="75"/>
      <c r="AT66" s="75">
        <v>300</v>
      </c>
      <c r="AU66" s="75"/>
      <c r="AV66" s="84"/>
      <c r="AW66" s="93"/>
    </row>
    <row r="67" spans="1:49" s="59" customFormat="1" ht="195.95" customHeight="1" outlineLevel="1">
      <c r="A67" s="75">
        <v>49</v>
      </c>
      <c r="B67" s="75" t="s">
        <v>1078</v>
      </c>
      <c r="C67" s="75" t="s">
        <v>1079</v>
      </c>
      <c r="D67" s="75" t="s">
        <v>440</v>
      </c>
      <c r="E67" s="75" t="s">
        <v>441</v>
      </c>
      <c r="F67" s="75" t="s">
        <v>442</v>
      </c>
      <c r="G67" s="75" t="s">
        <v>693</v>
      </c>
      <c r="H67" s="75" t="s">
        <v>193</v>
      </c>
      <c r="I67" s="80" t="s">
        <v>1080</v>
      </c>
      <c r="J67" s="81">
        <v>2025</v>
      </c>
      <c r="K67" s="75">
        <v>2000</v>
      </c>
      <c r="L67" s="75">
        <v>2000</v>
      </c>
      <c r="M67" s="75" t="s">
        <v>1081</v>
      </c>
      <c r="N67" s="75" t="s">
        <v>1082</v>
      </c>
      <c r="O67" s="75">
        <v>100</v>
      </c>
      <c r="P67" s="75" t="s">
        <v>1083</v>
      </c>
      <c r="Q67" s="101">
        <v>200</v>
      </c>
      <c r="R67" s="75" t="s">
        <v>1084</v>
      </c>
      <c r="S67" s="101">
        <v>300</v>
      </c>
      <c r="T67" s="75" t="s">
        <v>1085</v>
      </c>
      <c r="U67" s="101">
        <v>400</v>
      </c>
      <c r="V67" s="75" t="s">
        <v>1086</v>
      </c>
      <c r="W67" s="75">
        <v>500</v>
      </c>
      <c r="X67" s="75" t="s">
        <v>1087</v>
      </c>
      <c r="Y67" s="101">
        <v>700</v>
      </c>
      <c r="Z67" s="75" t="s">
        <v>1088</v>
      </c>
      <c r="AA67" s="101">
        <v>900</v>
      </c>
      <c r="AB67" s="75" t="s">
        <v>1089</v>
      </c>
      <c r="AC67" s="101">
        <v>1100</v>
      </c>
      <c r="AD67" s="75" t="s">
        <v>1090</v>
      </c>
      <c r="AE67" s="75">
        <v>1300</v>
      </c>
      <c r="AF67" s="75" t="s">
        <v>1091</v>
      </c>
      <c r="AG67" s="101">
        <v>1700</v>
      </c>
      <c r="AH67" s="75" t="s">
        <v>1092</v>
      </c>
      <c r="AI67" s="101">
        <v>1800</v>
      </c>
      <c r="AJ67" s="75" t="s">
        <v>1093</v>
      </c>
      <c r="AK67" s="101">
        <v>2000</v>
      </c>
      <c r="AL67" s="75"/>
      <c r="AM67" s="75"/>
      <c r="AN67" s="75"/>
      <c r="AO67" s="75"/>
      <c r="AP67" s="75"/>
      <c r="AQ67" s="75"/>
      <c r="AR67" s="75"/>
      <c r="AS67" s="75"/>
      <c r="AT67" s="75">
        <v>2000</v>
      </c>
      <c r="AU67" s="75"/>
      <c r="AV67" s="84"/>
      <c r="AW67" s="93"/>
    </row>
    <row r="68" spans="1:49" s="59" customFormat="1" ht="75" customHeight="1">
      <c r="A68" s="133" t="s">
        <v>1094</v>
      </c>
      <c r="B68" s="134"/>
      <c r="C68" s="134"/>
      <c r="D68" s="134"/>
      <c r="E68" s="134"/>
      <c r="F68" s="134"/>
      <c r="G68" s="134"/>
      <c r="H68" s="134"/>
      <c r="I68" s="133"/>
      <c r="J68" s="78"/>
      <c r="K68" s="79">
        <f t="shared" ref="K68:O68" si="52">SUM(K69:K76)</f>
        <v>19435</v>
      </c>
      <c r="L68" s="79">
        <f t="shared" si="52"/>
        <v>14810</v>
      </c>
      <c r="M68" s="79"/>
      <c r="N68" s="79"/>
      <c r="O68" s="79">
        <f t="shared" si="52"/>
        <v>8031</v>
      </c>
      <c r="P68" s="79"/>
      <c r="Q68" s="79">
        <f t="shared" ref="Q68:U68" si="53">SUM(Q69:Q76)</f>
        <v>8962</v>
      </c>
      <c r="R68" s="79"/>
      <c r="S68" s="79">
        <f t="shared" si="53"/>
        <v>9893</v>
      </c>
      <c r="T68" s="79"/>
      <c r="U68" s="79">
        <f t="shared" si="53"/>
        <v>10824</v>
      </c>
      <c r="V68" s="79"/>
      <c r="W68" s="79">
        <f t="shared" ref="W68:AA68" si="54">SUM(W69:W76)</f>
        <v>11205</v>
      </c>
      <c r="X68" s="79"/>
      <c r="Y68" s="79">
        <f t="shared" si="54"/>
        <v>11686</v>
      </c>
      <c r="Z68" s="79"/>
      <c r="AA68" s="79">
        <f t="shared" si="54"/>
        <v>11967</v>
      </c>
      <c r="AB68" s="79"/>
      <c r="AC68" s="79">
        <f>SUM(AC69:AC76)</f>
        <v>12248</v>
      </c>
      <c r="AD68" s="79"/>
      <c r="AE68" s="79">
        <f>SUM(AE69:AE76)</f>
        <v>12529</v>
      </c>
      <c r="AF68" s="79"/>
      <c r="AG68" s="79">
        <f t="shared" ref="AG68:AT68" si="55">SUM(AG69:AG76)</f>
        <v>12810</v>
      </c>
      <c r="AH68" s="79"/>
      <c r="AI68" s="79">
        <f t="shared" si="55"/>
        <v>12810</v>
      </c>
      <c r="AJ68" s="79"/>
      <c r="AK68" s="79">
        <f t="shared" si="55"/>
        <v>14810</v>
      </c>
      <c r="AL68" s="79">
        <f t="shared" si="55"/>
        <v>0</v>
      </c>
      <c r="AM68" s="79">
        <f t="shared" si="55"/>
        <v>0</v>
      </c>
      <c r="AN68" s="79">
        <f t="shared" si="55"/>
        <v>0</v>
      </c>
      <c r="AO68" s="79">
        <f t="shared" si="55"/>
        <v>0</v>
      </c>
      <c r="AP68" s="79">
        <f t="shared" si="55"/>
        <v>0</v>
      </c>
      <c r="AQ68" s="79">
        <f t="shared" si="55"/>
        <v>12810</v>
      </c>
      <c r="AR68" s="79">
        <f t="shared" si="55"/>
        <v>0</v>
      </c>
      <c r="AS68" s="79">
        <f t="shared" si="55"/>
        <v>0</v>
      </c>
      <c r="AT68" s="79">
        <f t="shared" si="55"/>
        <v>2000</v>
      </c>
      <c r="AU68" s="79"/>
      <c r="AV68" s="90"/>
      <c r="AW68" s="93"/>
    </row>
    <row r="69" spans="1:49" s="59" customFormat="1" ht="162.94999999999999" customHeight="1" outlineLevel="1">
      <c r="A69" s="75">
        <v>50</v>
      </c>
      <c r="B69" s="75" t="s">
        <v>1095</v>
      </c>
      <c r="C69" s="75" t="s">
        <v>508</v>
      </c>
      <c r="D69" s="75" t="s">
        <v>482</v>
      </c>
      <c r="E69" s="75" t="s">
        <v>483</v>
      </c>
      <c r="F69" s="75" t="s">
        <v>517</v>
      </c>
      <c r="G69" s="75" t="s">
        <v>693</v>
      </c>
      <c r="H69" s="75" t="s">
        <v>48</v>
      </c>
      <c r="I69" s="80" t="s">
        <v>1096</v>
      </c>
      <c r="J69" s="81">
        <v>2025</v>
      </c>
      <c r="K69" s="75">
        <v>500</v>
      </c>
      <c r="L69" s="75">
        <v>500</v>
      </c>
      <c r="M69" s="75" t="s">
        <v>379</v>
      </c>
      <c r="N69" s="75" t="s">
        <v>535</v>
      </c>
      <c r="O69" s="75">
        <v>50</v>
      </c>
      <c r="P69" s="75" t="s">
        <v>537</v>
      </c>
      <c r="Q69" s="75">
        <v>150</v>
      </c>
      <c r="R69" s="75" t="s">
        <v>539</v>
      </c>
      <c r="S69" s="75">
        <v>250</v>
      </c>
      <c r="T69" s="75" t="s">
        <v>541</v>
      </c>
      <c r="U69" s="75">
        <v>350</v>
      </c>
      <c r="V69" s="75" t="s">
        <v>543</v>
      </c>
      <c r="W69" s="75">
        <v>400</v>
      </c>
      <c r="X69" s="75" t="s">
        <v>86</v>
      </c>
      <c r="Y69" s="75">
        <v>500</v>
      </c>
      <c r="Z69" s="75" t="s">
        <v>86</v>
      </c>
      <c r="AA69" s="75">
        <v>500</v>
      </c>
      <c r="AB69" s="75" t="s">
        <v>86</v>
      </c>
      <c r="AC69" s="75">
        <v>500</v>
      </c>
      <c r="AD69" s="75" t="s">
        <v>86</v>
      </c>
      <c r="AE69" s="75">
        <v>500</v>
      </c>
      <c r="AF69" s="75" t="s">
        <v>86</v>
      </c>
      <c r="AG69" s="75">
        <v>500</v>
      </c>
      <c r="AH69" s="75" t="s">
        <v>86</v>
      </c>
      <c r="AI69" s="75">
        <v>500</v>
      </c>
      <c r="AJ69" s="75" t="s">
        <v>86</v>
      </c>
      <c r="AK69" s="75">
        <v>500</v>
      </c>
      <c r="AL69" s="75"/>
      <c r="AM69" s="75"/>
      <c r="AN69" s="75"/>
      <c r="AO69" s="75"/>
      <c r="AP69" s="75"/>
      <c r="AQ69" s="75">
        <v>500</v>
      </c>
      <c r="AR69" s="75"/>
      <c r="AS69" s="75"/>
      <c r="AT69" s="75"/>
      <c r="AU69" s="75" t="s">
        <v>1097</v>
      </c>
      <c r="AV69" s="84"/>
      <c r="AW69" s="93"/>
    </row>
    <row r="70" spans="1:49" s="59" customFormat="1" ht="162.94999999999999" customHeight="1" outlineLevel="1">
      <c r="A70" s="75">
        <v>51</v>
      </c>
      <c r="B70" s="75" t="s">
        <v>1098</v>
      </c>
      <c r="C70" s="75" t="s">
        <v>508</v>
      </c>
      <c r="D70" s="75" t="s">
        <v>482</v>
      </c>
      <c r="E70" s="75" t="s">
        <v>483</v>
      </c>
      <c r="F70" s="75" t="s">
        <v>517</v>
      </c>
      <c r="G70" s="75" t="s">
        <v>693</v>
      </c>
      <c r="H70" s="75" t="s">
        <v>48</v>
      </c>
      <c r="I70" s="80" t="s">
        <v>1099</v>
      </c>
      <c r="J70" s="81">
        <v>2025</v>
      </c>
      <c r="K70" s="75">
        <v>500</v>
      </c>
      <c r="L70" s="75">
        <v>500</v>
      </c>
      <c r="M70" s="75" t="s">
        <v>379</v>
      </c>
      <c r="N70" s="75" t="s">
        <v>535</v>
      </c>
      <c r="O70" s="75">
        <v>50</v>
      </c>
      <c r="P70" s="75" t="s">
        <v>537</v>
      </c>
      <c r="Q70" s="75">
        <v>150</v>
      </c>
      <c r="R70" s="75" t="s">
        <v>539</v>
      </c>
      <c r="S70" s="75">
        <v>250</v>
      </c>
      <c r="T70" s="75" t="s">
        <v>541</v>
      </c>
      <c r="U70" s="75">
        <v>350</v>
      </c>
      <c r="V70" s="75" t="s">
        <v>543</v>
      </c>
      <c r="W70" s="75">
        <v>400</v>
      </c>
      <c r="X70" s="75" t="s">
        <v>86</v>
      </c>
      <c r="Y70" s="75">
        <v>500</v>
      </c>
      <c r="Z70" s="75" t="s">
        <v>86</v>
      </c>
      <c r="AA70" s="75">
        <v>500</v>
      </c>
      <c r="AB70" s="75" t="s">
        <v>86</v>
      </c>
      <c r="AC70" s="75">
        <v>500</v>
      </c>
      <c r="AD70" s="75" t="s">
        <v>86</v>
      </c>
      <c r="AE70" s="75">
        <v>500</v>
      </c>
      <c r="AF70" s="75" t="s">
        <v>86</v>
      </c>
      <c r="AG70" s="75">
        <v>500</v>
      </c>
      <c r="AH70" s="75" t="s">
        <v>86</v>
      </c>
      <c r="AI70" s="75">
        <v>500</v>
      </c>
      <c r="AJ70" s="75" t="s">
        <v>86</v>
      </c>
      <c r="AK70" s="75">
        <v>500</v>
      </c>
      <c r="AL70" s="75"/>
      <c r="AM70" s="75"/>
      <c r="AN70" s="75"/>
      <c r="AO70" s="75"/>
      <c r="AP70" s="75"/>
      <c r="AQ70" s="75">
        <v>500</v>
      </c>
      <c r="AR70" s="75"/>
      <c r="AS70" s="75"/>
      <c r="AT70" s="75"/>
      <c r="AU70" s="75" t="s">
        <v>1097</v>
      </c>
      <c r="AV70" s="84"/>
      <c r="AW70" s="93"/>
    </row>
    <row r="71" spans="1:49" s="59" customFormat="1" ht="162.94999999999999" customHeight="1" outlineLevel="1">
      <c r="A71" s="75">
        <v>52</v>
      </c>
      <c r="B71" s="75" t="s">
        <v>1100</v>
      </c>
      <c r="C71" s="75" t="s">
        <v>508</v>
      </c>
      <c r="D71" s="75" t="s">
        <v>482</v>
      </c>
      <c r="E71" s="75" t="s">
        <v>483</v>
      </c>
      <c r="F71" s="75" t="s">
        <v>131</v>
      </c>
      <c r="G71" s="75" t="s">
        <v>693</v>
      </c>
      <c r="H71" s="75" t="s">
        <v>48</v>
      </c>
      <c r="I71" s="80" t="s">
        <v>1101</v>
      </c>
      <c r="J71" s="81">
        <v>2025</v>
      </c>
      <c r="K71" s="75">
        <v>950</v>
      </c>
      <c r="L71" s="75">
        <v>950</v>
      </c>
      <c r="M71" s="75" t="s">
        <v>379</v>
      </c>
      <c r="N71" s="75" t="s">
        <v>535</v>
      </c>
      <c r="O71" s="75">
        <f t="shared" ref="O71:O74" si="56">L71*0.1</f>
        <v>95</v>
      </c>
      <c r="P71" s="75" t="s">
        <v>536</v>
      </c>
      <c r="Q71" s="75">
        <f t="shared" ref="Q71:Q74" si="57">L71*0.2</f>
        <v>190</v>
      </c>
      <c r="R71" s="75" t="s">
        <v>537</v>
      </c>
      <c r="S71" s="75">
        <f t="shared" ref="S71:S74" si="58">L71*0.3</f>
        <v>285</v>
      </c>
      <c r="T71" s="75" t="s">
        <v>538</v>
      </c>
      <c r="U71" s="75">
        <f t="shared" ref="U71:U74" si="59">L71*0.4</f>
        <v>380</v>
      </c>
      <c r="V71" s="75" t="s">
        <v>1102</v>
      </c>
      <c r="W71" s="75">
        <f t="shared" ref="W71:W74" si="60">L71*0.5</f>
        <v>475</v>
      </c>
      <c r="X71" s="75" t="s">
        <v>540</v>
      </c>
      <c r="Y71" s="75">
        <f t="shared" ref="Y71:Y74" si="61">L71*0.6</f>
        <v>570</v>
      </c>
      <c r="Z71" s="75" t="s">
        <v>541</v>
      </c>
      <c r="AA71" s="75">
        <f t="shared" ref="AA71:AA74" si="62">L71*0.7</f>
        <v>665</v>
      </c>
      <c r="AB71" s="75" t="s">
        <v>543</v>
      </c>
      <c r="AC71" s="75">
        <f t="shared" ref="AC71:AC74" si="63">L71*0.8</f>
        <v>760</v>
      </c>
      <c r="AD71" s="75" t="s">
        <v>545</v>
      </c>
      <c r="AE71" s="75">
        <f t="shared" ref="AE71:AE74" si="64">K71*0.9</f>
        <v>855</v>
      </c>
      <c r="AF71" s="75" t="s">
        <v>86</v>
      </c>
      <c r="AG71" s="75">
        <v>950</v>
      </c>
      <c r="AH71" s="75" t="s">
        <v>86</v>
      </c>
      <c r="AI71" s="75">
        <v>950</v>
      </c>
      <c r="AJ71" s="75" t="s">
        <v>86</v>
      </c>
      <c r="AK71" s="75">
        <v>950</v>
      </c>
      <c r="AL71" s="75"/>
      <c r="AM71" s="75"/>
      <c r="AN71" s="75"/>
      <c r="AO71" s="75"/>
      <c r="AP71" s="75"/>
      <c r="AQ71" s="75">
        <v>950</v>
      </c>
      <c r="AR71" s="75"/>
      <c r="AS71" s="75"/>
      <c r="AT71" s="75"/>
      <c r="AU71" s="75" t="s">
        <v>1097</v>
      </c>
      <c r="AV71" s="84"/>
      <c r="AW71" s="93"/>
    </row>
    <row r="72" spans="1:49" s="59" customFormat="1" ht="162.94999999999999" customHeight="1" outlineLevel="1">
      <c r="A72" s="75">
        <v>53</v>
      </c>
      <c r="B72" s="75" t="s">
        <v>1103</v>
      </c>
      <c r="C72" s="75" t="s">
        <v>508</v>
      </c>
      <c r="D72" s="75" t="s">
        <v>482</v>
      </c>
      <c r="E72" s="75" t="s">
        <v>483</v>
      </c>
      <c r="F72" s="75" t="s">
        <v>131</v>
      </c>
      <c r="G72" s="75" t="s">
        <v>693</v>
      </c>
      <c r="H72" s="75" t="s">
        <v>48</v>
      </c>
      <c r="I72" s="80" t="s">
        <v>1104</v>
      </c>
      <c r="J72" s="81">
        <v>2025</v>
      </c>
      <c r="K72" s="75">
        <v>860</v>
      </c>
      <c r="L72" s="75">
        <v>860</v>
      </c>
      <c r="M72" s="75" t="s">
        <v>379</v>
      </c>
      <c r="N72" s="75" t="s">
        <v>535</v>
      </c>
      <c r="O72" s="75">
        <f t="shared" si="56"/>
        <v>86</v>
      </c>
      <c r="P72" s="75" t="s">
        <v>536</v>
      </c>
      <c r="Q72" s="75">
        <f t="shared" si="57"/>
        <v>172</v>
      </c>
      <c r="R72" s="75" t="s">
        <v>537</v>
      </c>
      <c r="S72" s="75">
        <f t="shared" si="58"/>
        <v>258</v>
      </c>
      <c r="T72" s="75" t="s">
        <v>538</v>
      </c>
      <c r="U72" s="75">
        <f t="shared" si="59"/>
        <v>344</v>
      </c>
      <c r="V72" s="75" t="s">
        <v>1102</v>
      </c>
      <c r="W72" s="75">
        <f t="shared" si="60"/>
        <v>430</v>
      </c>
      <c r="X72" s="75" t="s">
        <v>540</v>
      </c>
      <c r="Y72" s="75">
        <f t="shared" si="61"/>
        <v>516</v>
      </c>
      <c r="Z72" s="75" t="s">
        <v>541</v>
      </c>
      <c r="AA72" s="75">
        <f t="shared" si="62"/>
        <v>602</v>
      </c>
      <c r="AB72" s="75" t="s">
        <v>543</v>
      </c>
      <c r="AC72" s="75">
        <f t="shared" si="63"/>
        <v>688</v>
      </c>
      <c r="AD72" s="75" t="s">
        <v>545</v>
      </c>
      <c r="AE72" s="75">
        <f t="shared" si="64"/>
        <v>774</v>
      </c>
      <c r="AF72" s="75" t="s">
        <v>86</v>
      </c>
      <c r="AG72" s="75">
        <v>860</v>
      </c>
      <c r="AH72" s="75" t="s">
        <v>86</v>
      </c>
      <c r="AI72" s="75">
        <v>860</v>
      </c>
      <c r="AJ72" s="75" t="s">
        <v>86</v>
      </c>
      <c r="AK72" s="75">
        <v>860</v>
      </c>
      <c r="AL72" s="75"/>
      <c r="AM72" s="75"/>
      <c r="AN72" s="75"/>
      <c r="AO72" s="75"/>
      <c r="AP72" s="75"/>
      <c r="AQ72" s="75">
        <v>860</v>
      </c>
      <c r="AR72" s="75"/>
      <c r="AS72" s="75"/>
      <c r="AT72" s="75"/>
      <c r="AU72" s="75" t="s">
        <v>1097</v>
      </c>
      <c r="AV72" s="84"/>
      <c r="AW72" s="93"/>
    </row>
    <row r="73" spans="1:49" s="59" customFormat="1" ht="162.94999999999999" customHeight="1" outlineLevel="1">
      <c r="A73" s="75">
        <v>54</v>
      </c>
      <c r="B73" s="75" t="s">
        <v>1105</v>
      </c>
      <c r="C73" s="75" t="s">
        <v>508</v>
      </c>
      <c r="D73" s="75" t="s">
        <v>482</v>
      </c>
      <c r="E73" s="75" t="s">
        <v>483</v>
      </c>
      <c r="F73" s="75" t="s">
        <v>1106</v>
      </c>
      <c r="G73" s="75" t="s">
        <v>693</v>
      </c>
      <c r="H73" s="75" t="s">
        <v>48</v>
      </c>
      <c r="I73" s="80" t="s">
        <v>1107</v>
      </c>
      <c r="J73" s="81">
        <v>2025</v>
      </c>
      <c r="K73" s="75">
        <v>500</v>
      </c>
      <c r="L73" s="75">
        <v>500</v>
      </c>
      <c r="M73" s="75" t="s">
        <v>379</v>
      </c>
      <c r="N73" s="75" t="s">
        <v>535</v>
      </c>
      <c r="O73" s="75">
        <f t="shared" si="56"/>
        <v>50</v>
      </c>
      <c r="P73" s="75" t="s">
        <v>536</v>
      </c>
      <c r="Q73" s="75">
        <f t="shared" si="57"/>
        <v>100</v>
      </c>
      <c r="R73" s="75" t="s">
        <v>537</v>
      </c>
      <c r="S73" s="75">
        <f t="shared" si="58"/>
        <v>150</v>
      </c>
      <c r="T73" s="75" t="s">
        <v>538</v>
      </c>
      <c r="U73" s="75">
        <f t="shared" si="59"/>
        <v>200</v>
      </c>
      <c r="V73" s="75" t="s">
        <v>1102</v>
      </c>
      <c r="W73" s="75">
        <f t="shared" si="60"/>
        <v>250</v>
      </c>
      <c r="X73" s="75" t="s">
        <v>540</v>
      </c>
      <c r="Y73" s="75">
        <f t="shared" si="61"/>
        <v>300</v>
      </c>
      <c r="Z73" s="75" t="s">
        <v>541</v>
      </c>
      <c r="AA73" s="75">
        <f t="shared" si="62"/>
        <v>350</v>
      </c>
      <c r="AB73" s="75" t="s">
        <v>543</v>
      </c>
      <c r="AC73" s="75">
        <f t="shared" si="63"/>
        <v>400</v>
      </c>
      <c r="AD73" s="75" t="s">
        <v>545</v>
      </c>
      <c r="AE73" s="75">
        <f t="shared" si="64"/>
        <v>450</v>
      </c>
      <c r="AF73" s="75" t="s">
        <v>86</v>
      </c>
      <c r="AG73" s="75">
        <v>500</v>
      </c>
      <c r="AH73" s="75" t="s">
        <v>86</v>
      </c>
      <c r="AI73" s="75">
        <v>500</v>
      </c>
      <c r="AJ73" s="75" t="s">
        <v>86</v>
      </c>
      <c r="AK73" s="75">
        <v>500</v>
      </c>
      <c r="AL73" s="75"/>
      <c r="AM73" s="75"/>
      <c r="AN73" s="75"/>
      <c r="AO73" s="75"/>
      <c r="AP73" s="75"/>
      <c r="AQ73" s="75">
        <v>500</v>
      </c>
      <c r="AR73" s="75"/>
      <c r="AS73" s="75"/>
      <c r="AT73" s="75"/>
      <c r="AU73" s="75" t="s">
        <v>1097</v>
      </c>
      <c r="AV73" s="84"/>
      <c r="AW73" s="93"/>
    </row>
    <row r="74" spans="1:49" s="59" customFormat="1" ht="162.94999999999999" customHeight="1" outlineLevel="1">
      <c r="A74" s="75">
        <v>55</v>
      </c>
      <c r="B74" s="75" t="s">
        <v>1108</v>
      </c>
      <c r="C74" s="75" t="s">
        <v>508</v>
      </c>
      <c r="D74" s="75" t="s">
        <v>482</v>
      </c>
      <c r="E74" s="75" t="s">
        <v>483</v>
      </c>
      <c r="F74" s="75" t="s">
        <v>145</v>
      </c>
      <c r="G74" s="75" t="s">
        <v>693</v>
      </c>
      <c r="H74" s="75" t="s">
        <v>48</v>
      </c>
      <c r="I74" s="80" t="s">
        <v>1109</v>
      </c>
      <c r="J74" s="81">
        <v>2025</v>
      </c>
      <c r="K74" s="75">
        <v>500</v>
      </c>
      <c r="L74" s="75">
        <v>500</v>
      </c>
      <c r="M74" s="75" t="s">
        <v>379</v>
      </c>
      <c r="N74" s="75" t="s">
        <v>535</v>
      </c>
      <c r="O74" s="75">
        <f t="shared" si="56"/>
        <v>50</v>
      </c>
      <c r="P74" s="75" t="s">
        <v>536</v>
      </c>
      <c r="Q74" s="75">
        <f t="shared" si="57"/>
        <v>100</v>
      </c>
      <c r="R74" s="75" t="s">
        <v>537</v>
      </c>
      <c r="S74" s="75">
        <f t="shared" si="58"/>
        <v>150</v>
      </c>
      <c r="T74" s="75" t="s">
        <v>538</v>
      </c>
      <c r="U74" s="75">
        <f t="shared" si="59"/>
        <v>200</v>
      </c>
      <c r="V74" s="75" t="s">
        <v>1102</v>
      </c>
      <c r="W74" s="75">
        <f t="shared" si="60"/>
        <v>250</v>
      </c>
      <c r="X74" s="75" t="s">
        <v>540</v>
      </c>
      <c r="Y74" s="75">
        <f t="shared" si="61"/>
        <v>300</v>
      </c>
      <c r="Z74" s="75" t="s">
        <v>541</v>
      </c>
      <c r="AA74" s="75">
        <f t="shared" si="62"/>
        <v>350</v>
      </c>
      <c r="AB74" s="75" t="s">
        <v>543</v>
      </c>
      <c r="AC74" s="75">
        <f t="shared" si="63"/>
        <v>400</v>
      </c>
      <c r="AD74" s="75" t="s">
        <v>545</v>
      </c>
      <c r="AE74" s="75">
        <f t="shared" si="64"/>
        <v>450</v>
      </c>
      <c r="AF74" s="75" t="s">
        <v>86</v>
      </c>
      <c r="AG74" s="75">
        <v>500</v>
      </c>
      <c r="AH74" s="75" t="s">
        <v>86</v>
      </c>
      <c r="AI74" s="75">
        <v>500</v>
      </c>
      <c r="AJ74" s="75" t="s">
        <v>86</v>
      </c>
      <c r="AK74" s="75">
        <v>500</v>
      </c>
      <c r="AL74" s="75"/>
      <c r="AM74" s="75"/>
      <c r="AN74" s="75"/>
      <c r="AO74" s="75"/>
      <c r="AP74" s="75"/>
      <c r="AQ74" s="75">
        <v>500</v>
      </c>
      <c r="AR74" s="75"/>
      <c r="AS74" s="75"/>
      <c r="AT74" s="75"/>
      <c r="AU74" s="75" t="s">
        <v>1097</v>
      </c>
      <c r="AV74" s="84"/>
      <c r="AW74" s="93"/>
    </row>
    <row r="75" spans="1:49" s="59" customFormat="1" ht="162.94999999999999" customHeight="1" outlineLevel="1">
      <c r="A75" s="75">
        <v>56</v>
      </c>
      <c r="B75" s="75" t="s">
        <v>1110</v>
      </c>
      <c r="C75" s="75" t="s">
        <v>1111</v>
      </c>
      <c r="D75" s="75" t="s">
        <v>482</v>
      </c>
      <c r="E75" s="75" t="s">
        <v>483</v>
      </c>
      <c r="F75" s="75" t="s">
        <v>913</v>
      </c>
      <c r="G75" s="75" t="s">
        <v>693</v>
      </c>
      <c r="H75" s="75" t="s">
        <v>48</v>
      </c>
      <c r="I75" s="80" t="s">
        <v>1112</v>
      </c>
      <c r="J75" s="81" t="s">
        <v>695</v>
      </c>
      <c r="K75" s="75">
        <v>11000</v>
      </c>
      <c r="L75" s="75">
        <v>9000</v>
      </c>
      <c r="M75" s="75" t="s">
        <v>1113</v>
      </c>
      <c r="N75" s="75" t="s">
        <v>1114</v>
      </c>
      <c r="O75" s="75">
        <f>L75*0.85</f>
        <v>7650</v>
      </c>
      <c r="P75" s="75" t="s">
        <v>1115</v>
      </c>
      <c r="Q75" s="75">
        <f>L75*0.9</f>
        <v>8100</v>
      </c>
      <c r="R75" s="75" t="s">
        <v>1116</v>
      </c>
      <c r="S75" s="75">
        <f>L75*0.95</f>
        <v>8550</v>
      </c>
      <c r="T75" s="75" t="s">
        <v>1117</v>
      </c>
      <c r="U75" s="75">
        <v>9000</v>
      </c>
      <c r="V75" s="75" t="s">
        <v>86</v>
      </c>
      <c r="W75" s="75">
        <v>9000</v>
      </c>
      <c r="X75" s="75" t="s">
        <v>86</v>
      </c>
      <c r="Y75" s="75">
        <v>9000</v>
      </c>
      <c r="Z75" s="75" t="s">
        <v>86</v>
      </c>
      <c r="AA75" s="75">
        <v>9000</v>
      </c>
      <c r="AB75" s="75" t="s">
        <v>86</v>
      </c>
      <c r="AC75" s="75">
        <v>9000</v>
      </c>
      <c r="AD75" s="75" t="s">
        <v>86</v>
      </c>
      <c r="AE75" s="75">
        <v>9000</v>
      </c>
      <c r="AF75" s="75" t="s">
        <v>86</v>
      </c>
      <c r="AG75" s="75">
        <v>9000</v>
      </c>
      <c r="AH75" s="75" t="s">
        <v>86</v>
      </c>
      <c r="AI75" s="75">
        <v>9000</v>
      </c>
      <c r="AJ75" s="75" t="s">
        <v>86</v>
      </c>
      <c r="AK75" s="75">
        <v>9000</v>
      </c>
      <c r="AL75" s="75"/>
      <c r="AM75" s="75"/>
      <c r="AN75" s="75"/>
      <c r="AO75" s="75"/>
      <c r="AP75" s="75"/>
      <c r="AQ75" s="75">
        <v>9000</v>
      </c>
      <c r="AR75" s="75"/>
      <c r="AS75" s="75"/>
      <c r="AT75" s="75"/>
      <c r="AU75" s="75" t="s">
        <v>258</v>
      </c>
      <c r="AV75" s="84"/>
      <c r="AW75" s="93"/>
    </row>
    <row r="76" spans="1:49" s="59" customFormat="1" ht="162.94999999999999" customHeight="1" outlineLevel="1">
      <c r="A76" s="75">
        <v>57</v>
      </c>
      <c r="B76" s="75" t="s">
        <v>1118</v>
      </c>
      <c r="C76" s="75" t="s">
        <v>1119</v>
      </c>
      <c r="D76" s="75" t="s">
        <v>482</v>
      </c>
      <c r="E76" s="75" t="s">
        <v>483</v>
      </c>
      <c r="F76" s="75" t="s">
        <v>1120</v>
      </c>
      <c r="G76" s="75" t="s">
        <v>693</v>
      </c>
      <c r="H76" s="75" t="s">
        <v>193</v>
      </c>
      <c r="I76" s="80" t="s">
        <v>1121</v>
      </c>
      <c r="J76" s="81" t="s">
        <v>695</v>
      </c>
      <c r="K76" s="75">
        <v>4625</v>
      </c>
      <c r="L76" s="75">
        <v>2000</v>
      </c>
      <c r="M76" s="75" t="s">
        <v>246</v>
      </c>
      <c r="N76" s="75" t="s">
        <v>930</v>
      </c>
      <c r="O76" s="75">
        <v>0</v>
      </c>
      <c r="P76" s="75" t="s">
        <v>930</v>
      </c>
      <c r="Q76" s="75">
        <v>0</v>
      </c>
      <c r="R76" s="75" t="s">
        <v>930</v>
      </c>
      <c r="S76" s="75">
        <v>0</v>
      </c>
      <c r="T76" s="75" t="s">
        <v>930</v>
      </c>
      <c r="U76" s="75">
        <v>0</v>
      </c>
      <c r="V76" s="75" t="s">
        <v>930</v>
      </c>
      <c r="W76" s="75">
        <v>0</v>
      </c>
      <c r="X76" s="75" t="s">
        <v>930</v>
      </c>
      <c r="Y76" s="75">
        <v>0</v>
      </c>
      <c r="Z76" s="75" t="s">
        <v>930</v>
      </c>
      <c r="AA76" s="75">
        <v>0</v>
      </c>
      <c r="AB76" s="75" t="s">
        <v>930</v>
      </c>
      <c r="AC76" s="75">
        <v>0</v>
      </c>
      <c r="AD76" s="75" t="s">
        <v>930</v>
      </c>
      <c r="AE76" s="75">
        <v>0</v>
      </c>
      <c r="AF76" s="75" t="s">
        <v>930</v>
      </c>
      <c r="AG76" s="75">
        <v>0</v>
      </c>
      <c r="AH76" s="75" t="s">
        <v>930</v>
      </c>
      <c r="AI76" s="75">
        <v>0</v>
      </c>
      <c r="AJ76" s="75" t="s">
        <v>1122</v>
      </c>
      <c r="AK76" s="75">
        <v>2000</v>
      </c>
      <c r="AL76" s="75"/>
      <c r="AM76" s="75"/>
      <c r="AN76" s="75"/>
      <c r="AO76" s="75"/>
      <c r="AP76" s="75"/>
      <c r="AQ76" s="75"/>
      <c r="AR76" s="75"/>
      <c r="AS76" s="75"/>
      <c r="AT76" s="75">
        <v>2000</v>
      </c>
      <c r="AU76" s="75"/>
      <c r="AV76" s="84"/>
      <c r="AW76" s="93"/>
    </row>
    <row r="77" spans="1:49" s="59" customFormat="1" ht="75" customHeight="1">
      <c r="A77" s="133" t="s">
        <v>1123</v>
      </c>
      <c r="B77" s="134"/>
      <c r="C77" s="134"/>
      <c r="D77" s="134"/>
      <c r="E77" s="134"/>
      <c r="F77" s="134"/>
      <c r="G77" s="134"/>
      <c r="H77" s="134"/>
      <c r="I77" s="133"/>
      <c r="J77" s="78"/>
      <c r="K77" s="79">
        <f>SUM(K78:K78)</f>
        <v>55000</v>
      </c>
      <c r="L77" s="79">
        <f>SUM(L78:L78)</f>
        <v>11000</v>
      </c>
      <c r="M77" s="79"/>
      <c r="N77" s="79"/>
      <c r="O77" s="79">
        <f t="shared" ref="O77:AT77" si="65">SUM(O78:O78)</f>
        <v>200</v>
      </c>
      <c r="P77" s="79">
        <f t="shared" si="65"/>
        <v>0</v>
      </c>
      <c r="Q77" s="79">
        <f t="shared" si="65"/>
        <v>400</v>
      </c>
      <c r="R77" s="79">
        <f t="shared" si="65"/>
        <v>0</v>
      </c>
      <c r="S77" s="79">
        <f t="shared" si="65"/>
        <v>600</v>
      </c>
      <c r="T77" s="79">
        <f t="shared" si="65"/>
        <v>0</v>
      </c>
      <c r="U77" s="79">
        <f t="shared" si="65"/>
        <v>2200</v>
      </c>
      <c r="V77" s="79">
        <f t="shared" si="65"/>
        <v>0</v>
      </c>
      <c r="W77" s="79">
        <f t="shared" si="65"/>
        <v>3300</v>
      </c>
      <c r="X77" s="79">
        <f t="shared" si="65"/>
        <v>0</v>
      </c>
      <c r="Y77" s="79">
        <f t="shared" si="65"/>
        <v>4400</v>
      </c>
      <c r="Z77" s="79">
        <f t="shared" si="65"/>
        <v>0</v>
      </c>
      <c r="AA77" s="79">
        <f t="shared" si="65"/>
        <v>5500</v>
      </c>
      <c r="AB77" s="79">
        <f t="shared" si="65"/>
        <v>0</v>
      </c>
      <c r="AC77" s="79">
        <f t="shared" si="65"/>
        <v>6600</v>
      </c>
      <c r="AD77" s="79">
        <f t="shared" si="65"/>
        <v>0</v>
      </c>
      <c r="AE77" s="79">
        <f t="shared" si="65"/>
        <v>7700</v>
      </c>
      <c r="AF77" s="79">
        <f t="shared" si="65"/>
        <v>0</v>
      </c>
      <c r="AG77" s="79">
        <f t="shared" si="65"/>
        <v>8800</v>
      </c>
      <c r="AH77" s="79">
        <f t="shared" si="65"/>
        <v>0</v>
      </c>
      <c r="AI77" s="79">
        <f t="shared" si="65"/>
        <v>9900</v>
      </c>
      <c r="AJ77" s="79">
        <f t="shared" si="65"/>
        <v>0</v>
      </c>
      <c r="AK77" s="79">
        <f t="shared" si="65"/>
        <v>11000</v>
      </c>
      <c r="AL77" s="79">
        <f t="shared" si="65"/>
        <v>0</v>
      </c>
      <c r="AM77" s="79">
        <f t="shared" si="65"/>
        <v>0</v>
      </c>
      <c r="AN77" s="79">
        <f t="shared" si="65"/>
        <v>0</v>
      </c>
      <c r="AO77" s="79">
        <f t="shared" si="65"/>
        <v>0</v>
      </c>
      <c r="AP77" s="79">
        <f t="shared" si="65"/>
        <v>5000</v>
      </c>
      <c r="AQ77" s="79">
        <f t="shared" si="65"/>
        <v>6000</v>
      </c>
      <c r="AR77" s="79">
        <f t="shared" si="65"/>
        <v>0</v>
      </c>
      <c r="AS77" s="79">
        <f t="shared" si="65"/>
        <v>0</v>
      </c>
      <c r="AT77" s="79">
        <f t="shared" si="65"/>
        <v>0</v>
      </c>
      <c r="AU77" s="79"/>
      <c r="AV77" s="90"/>
      <c r="AW77" s="93"/>
    </row>
    <row r="78" spans="1:49" s="59" customFormat="1" ht="171.95" customHeight="1" outlineLevel="1">
      <c r="A78" s="75">
        <v>58</v>
      </c>
      <c r="B78" s="75" t="s">
        <v>1124</v>
      </c>
      <c r="C78" s="75" t="s">
        <v>761</v>
      </c>
      <c r="D78" s="75" t="s">
        <v>151</v>
      </c>
      <c r="E78" s="75" t="s">
        <v>594</v>
      </c>
      <c r="F78" s="75" t="s">
        <v>913</v>
      </c>
      <c r="G78" s="75" t="s">
        <v>693</v>
      </c>
      <c r="H78" s="75" t="s">
        <v>48</v>
      </c>
      <c r="I78" s="80" t="s">
        <v>1125</v>
      </c>
      <c r="J78" s="75">
        <v>2025</v>
      </c>
      <c r="K78" s="75">
        <v>55000</v>
      </c>
      <c r="L78" s="75">
        <v>11000</v>
      </c>
      <c r="M78" s="75" t="s">
        <v>1025</v>
      </c>
      <c r="N78" s="75" t="s">
        <v>976</v>
      </c>
      <c r="O78" s="75">
        <v>200</v>
      </c>
      <c r="P78" s="75" t="s">
        <v>729</v>
      </c>
      <c r="Q78" s="75">
        <v>400</v>
      </c>
      <c r="R78" s="75" t="s">
        <v>963</v>
      </c>
      <c r="S78" s="75">
        <v>600</v>
      </c>
      <c r="T78" s="75" t="s">
        <v>326</v>
      </c>
      <c r="U78" s="75">
        <v>2200</v>
      </c>
      <c r="V78" s="75" t="s">
        <v>327</v>
      </c>
      <c r="W78" s="75">
        <v>3300</v>
      </c>
      <c r="X78" s="75" t="s">
        <v>367</v>
      </c>
      <c r="Y78" s="75">
        <v>4400</v>
      </c>
      <c r="Z78" s="75" t="s">
        <v>380</v>
      </c>
      <c r="AA78" s="75">
        <v>5500</v>
      </c>
      <c r="AB78" s="75" t="s">
        <v>358</v>
      </c>
      <c r="AC78" s="75">
        <v>6600</v>
      </c>
      <c r="AD78" s="75" t="s">
        <v>342</v>
      </c>
      <c r="AE78" s="75">
        <v>7700</v>
      </c>
      <c r="AF78" s="75" t="s">
        <v>343</v>
      </c>
      <c r="AG78" s="75">
        <v>8800</v>
      </c>
      <c r="AH78" s="75" t="s">
        <v>344</v>
      </c>
      <c r="AI78" s="75">
        <v>9900</v>
      </c>
      <c r="AJ78" s="75" t="s">
        <v>345</v>
      </c>
      <c r="AK78" s="75">
        <v>11000</v>
      </c>
      <c r="AL78" s="75"/>
      <c r="AM78" s="75"/>
      <c r="AN78" s="75"/>
      <c r="AO78" s="75"/>
      <c r="AP78" s="75">
        <v>5000</v>
      </c>
      <c r="AQ78" s="75">
        <v>6000</v>
      </c>
      <c r="AR78" s="75"/>
      <c r="AS78" s="75"/>
      <c r="AT78" s="75"/>
      <c r="AU78" s="75" t="s">
        <v>1126</v>
      </c>
      <c r="AV78" s="84"/>
      <c r="AW78" s="93"/>
    </row>
    <row r="79" spans="1:49" s="59" customFormat="1" ht="75" customHeight="1">
      <c r="A79" s="133" t="s">
        <v>1127</v>
      </c>
      <c r="B79" s="134"/>
      <c r="C79" s="134"/>
      <c r="D79" s="134"/>
      <c r="E79" s="134"/>
      <c r="F79" s="134"/>
      <c r="G79" s="134"/>
      <c r="H79" s="134"/>
      <c r="I79" s="133"/>
      <c r="J79" s="78"/>
      <c r="K79" s="79">
        <f t="shared" ref="K79:O79" si="66">SUM(K80:K82)</f>
        <v>127335.13</v>
      </c>
      <c r="L79" s="79">
        <f t="shared" si="66"/>
        <v>70550</v>
      </c>
      <c r="M79" s="79"/>
      <c r="N79" s="79"/>
      <c r="O79" s="79">
        <f t="shared" si="66"/>
        <v>6050</v>
      </c>
      <c r="P79" s="79"/>
      <c r="Q79" s="79">
        <f t="shared" ref="Q79:U79" si="67">SUM(Q80:Q82)</f>
        <v>9600</v>
      </c>
      <c r="R79" s="79"/>
      <c r="S79" s="79">
        <f t="shared" si="67"/>
        <v>16650</v>
      </c>
      <c r="T79" s="79"/>
      <c r="U79" s="79">
        <f t="shared" si="67"/>
        <v>23500</v>
      </c>
      <c r="V79" s="79"/>
      <c r="W79" s="79">
        <f t="shared" ref="W79:AA79" si="68">SUM(W80:W82)</f>
        <v>30050</v>
      </c>
      <c r="X79" s="79"/>
      <c r="Y79" s="79">
        <f t="shared" si="68"/>
        <v>37850</v>
      </c>
      <c r="Z79" s="79"/>
      <c r="AA79" s="79">
        <f t="shared" si="68"/>
        <v>45850</v>
      </c>
      <c r="AB79" s="79"/>
      <c r="AC79" s="79">
        <f t="shared" ref="AC79:AG79" si="69">SUM(AC80:AC82)</f>
        <v>50250</v>
      </c>
      <c r="AD79" s="79"/>
      <c r="AE79" s="79">
        <f t="shared" si="69"/>
        <v>56850</v>
      </c>
      <c r="AF79" s="79"/>
      <c r="AG79" s="79">
        <f t="shared" si="69"/>
        <v>62350</v>
      </c>
      <c r="AH79" s="79"/>
      <c r="AI79" s="79">
        <f>SUM(AI80:AI82)</f>
        <v>67850</v>
      </c>
      <c r="AJ79" s="79"/>
      <c r="AK79" s="79">
        <f>SUM(AK80:AK82)</f>
        <v>70550</v>
      </c>
      <c r="AL79" s="79">
        <f t="shared" ref="AL79:AT79" si="70">SUM(AL80:AL82)</f>
        <v>0</v>
      </c>
      <c r="AM79" s="79">
        <f t="shared" si="70"/>
        <v>0</v>
      </c>
      <c r="AN79" s="79">
        <f t="shared" si="70"/>
        <v>6000</v>
      </c>
      <c r="AO79" s="79">
        <f t="shared" si="70"/>
        <v>4000</v>
      </c>
      <c r="AP79" s="79">
        <f t="shared" si="70"/>
        <v>0</v>
      </c>
      <c r="AQ79" s="79">
        <f t="shared" si="70"/>
        <v>0</v>
      </c>
      <c r="AR79" s="79">
        <f t="shared" si="70"/>
        <v>0</v>
      </c>
      <c r="AS79" s="79">
        <f t="shared" si="70"/>
        <v>0</v>
      </c>
      <c r="AT79" s="79">
        <f t="shared" si="70"/>
        <v>60550</v>
      </c>
      <c r="AU79" s="79"/>
      <c r="AV79" s="90"/>
      <c r="AW79" s="93"/>
    </row>
    <row r="80" spans="1:49" s="59" customFormat="1" ht="165.95" customHeight="1" outlineLevel="1">
      <c r="A80" s="75">
        <v>59</v>
      </c>
      <c r="B80" s="75" t="s">
        <v>1128</v>
      </c>
      <c r="C80" s="75" t="s">
        <v>1129</v>
      </c>
      <c r="D80" s="75" t="s">
        <v>611</v>
      </c>
      <c r="E80" s="75" t="s">
        <v>612</v>
      </c>
      <c r="F80" s="75" t="s">
        <v>115</v>
      </c>
      <c r="G80" s="75" t="s">
        <v>693</v>
      </c>
      <c r="H80" s="75" t="s">
        <v>48</v>
      </c>
      <c r="I80" s="80" t="s">
        <v>1130</v>
      </c>
      <c r="J80" s="75" t="s">
        <v>764</v>
      </c>
      <c r="K80" s="75">
        <v>45000</v>
      </c>
      <c r="L80" s="75">
        <v>10000</v>
      </c>
      <c r="M80" s="75" t="s">
        <v>1131</v>
      </c>
      <c r="N80" s="75" t="s">
        <v>1132</v>
      </c>
      <c r="O80" s="75">
        <v>2000</v>
      </c>
      <c r="P80" s="75" t="s">
        <v>1132</v>
      </c>
      <c r="Q80" s="75">
        <v>3500</v>
      </c>
      <c r="R80" s="75" t="s">
        <v>1132</v>
      </c>
      <c r="S80" s="75">
        <v>4500</v>
      </c>
      <c r="T80" s="75" t="s">
        <v>1132</v>
      </c>
      <c r="U80" s="75">
        <v>5300</v>
      </c>
      <c r="V80" s="75" t="s">
        <v>1132</v>
      </c>
      <c r="W80" s="75">
        <v>5800</v>
      </c>
      <c r="X80" s="75" t="s">
        <v>1132</v>
      </c>
      <c r="Y80" s="75">
        <v>6300</v>
      </c>
      <c r="Z80" s="75" t="s">
        <v>1132</v>
      </c>
      <c r="AA80" s="75">
        <v>6800</v>
      </c>
      <c r="AB80" s="75" t="s">
        <v>1132</v>
      </c>
      <c r="AC80" s="75">
        <v>7300</v>
      </c>
      <c r="AD80" s="75" t="s">
        <v>1132</v>
      </c>
      <c r="AE80" s="75">
        <v>10000</v>
      </c>
      <c r="AF80" s="75" t="s">
        <v>1132</v>
      </c>
      <c r="AG80" s="75">
        <v>10000</v>
      </c>
      <c r="AH80" s="75" t="s">
        <v>1132</v>
      </c>
      <c r="AI80" s="75">
        <v>10000</v>
      </c>
      <c r="AJ80" s="75" t="s">
        <v>1132</v>
      </c>
      <c r="AK80" s="75">
        <v>10000</v>
      </c>
      <c r="AL80" s="75"/>
      <c r="AM80" s="75"/>
      <c r="AN80" s="75">
        <v>6000</v>
      </c>
      <c r="AO80" s="75">
        <v>4000</v>
      </c>
      <c r="AP80" s="75"/>
      <c r="AQ80" s="75"/>
      <c r="AR80" s="75"/>
      <c r="AS80" s="75"/>
      <c r="AT80" s="75"/>
      <c r="AU80" s="75" t="s">
        <v>1133</v>
      </c>
      <c r="AV80" s="84"/>
      <c r="AW80" s="93"/>
    </row>
    <row r="81" spans="1:49" s="59" customFormat="1" ht="165.95" customHeight="1" outlineLevel="1">
      <c r="A81" s="75">
        <v>60</v>
      </c>
      <c r="B81" s="75" t="s">
        <v>1134</v>
      </c>
      <c r="C81" s="75" t="s">
        <v>631</v>
      </c>
      <c r="D81" s="75" t="s">
        <v>611</v>
      </c>
      <c r="E81" s="75" t="s">
        <v>612</v>
      </c>
      <c r="F81" s="75" t="s">
        <v>1135</v>
      </c>
      <c r="G81" s="75" t="s">
        <v>693</v>
      </c>
      <c r="H81" s="75" t="s">
        <v>193</v>
      </c>
      <c r="I81" s="80" t="s">
        <v>1136</v>
      </c>
      <c r="J81" s="75" t="s">
        <v>695</v>
      </c>
      <c r="K81" s="75">
        <v>32335.13</v>
      </c>
      <c r="L81" s="75">
        <v>10550</v>
      </c>
      <c r="M81" s="75" t="s">
        <v>246</v>
      </c>
      <c r="N81" s="75" t="s">
        <v>1137</v>
      </c>
      <c r="O81" s="75">
        <v>50</v>
      </c>
      <c r="P81" s="75" t="s">
        <v>1138</v>
      </c>
      <c r="Q81" s="75">
        <v>100</v>
      </c>
      <c r="R81" s="75" t="s">
        <v>1139</v>
      </c>
      <c r="S81" s="75">
        <v>150</v>
      </c>
      <c r="T81" s="75" t="s">
        <v>1139</v>
      </c>
      <c r="U81" s="75">
        <v>200</v>
      </c>
      <c r="V81" s="75" t="s">
        <v>1139</v>
      </c>
      <c r="W81" s="75">
        <v>250</v>
      </c>
      <c r="X81" s="75" t="s">
        <v>246</v>
      </c>
      <c r="Y81" s="75">
        <v>1550</v>
      </c>
      <c r="Z81" s="75" t="s">
        <v>629</v>
      </c>
      <c r="AA81" s="75">
        <v>3050</v>
      </c>
      <c r="AB81" s="75" t="s">
        <v>629</v>
      </c>
      <c r="AC81" s="75">
        <v>4550</v>
      </c>
      <c r="AD81" s="75" t="s">
        <v>629</v>
      </c>
      <c r="AE81" s="75">
        <v>6050</v>
      </c>
      <c r="AF81" s="75" t="s">
        <v>629</v>
      </c>
      <c r="AG81" s="75">
        <v>7550</v>
      </c>
      <c r="AH81" s="75" t="s">
        <v>629</v>
      </c>
      <c r="AI81" s="75">
        <v>9050</v>
      </c>
      <c r="AJ81" s="75" t="s">
        <v>629</v>
      </c>
      <c r="AK81" s="75">
        <v>10550</v>
      </c>
      <c r="AL81" s="75"/>
      <c r="AM81" s="75"/>
      <c r="AN81" s="75"/>
      <c r="AO81" s="75"/>
      <c r="AP81" s="75"/>
      <c r="AQ81" s="75"/>
      <c r="AR81" s="75"/>
      <c r="AS81" s="75"/>
      <c r="AT81" s="75">
        <v>10550</v>
      </c>
      <c r="AU81" s="75"/>
      <c r="AV81" s="84"/>
      <c r="AW81" s="93"/>
    </row>
    <row r="82" spans="1:49" s="59" customFormat="1" ht="165.95" customHeight="1" outlineLevel="1">
      <c r="A82" s="75">
        <v>61</v>
      </c>
      <c r="B82" s="75" t="s">
        <v>1140</v>
      </c>
      <c r="C82" s="75" t="s">
        <v>1141</v>
      </c>
      <c r="D82" s="75" t="s">
        <v>611</v>
      </c>
      <c r="E82" s="75" t="s">
        <v>612</v>
      </c>
      <c r="F82" s="75" t="s">
        <v>157</v>
      </c>
      <c r="G82" s="75" t="s">
        <v>693</v>
      </c>
      <c r="H82" s="75" t="s">
        <v>193</v>
      </c>
      <c r="I82" s="80" t="s">
        <v>1142</v>
      </c>
      <c r="J82" s="81">
        <v>2025</v>
      </c>
      <c r="K82" s="81">
        <v>50000</v>
      </c>
      <c r="L82" s="75">
        <v>50000</v>
      </c>
      <c r="M82" s="75" t="s">
        <v>1143</v>
      </c>
      <c r="N82" s="75" t="s">
        <v>1144</v>
      </c>
      <c r="O82" s="75">
        <v>4000</v>
      </c>
      <c r="P82" s="75" t="s">
        <v>1145</v>
      </c>
      <c r="Q82" s="75">
        <v>6000</v>
      </c>
      <c r="R82" s="75" t="s">
        <v>1146</v>
      </c>
      <c r="S82" s="75">
        <v>12000</v>
      </c>
      <c r="T82" s="75" t="s">
        <v>1147</v>
      </c>
      <c r="U82" s="75">
        <v>18000</v>
      </c>
      <c r="V82" s="75" t="s">
        <v>1147</v>
      </c>
      <c r="W82" s="75">
        <v>24000</v>
      </c>
      <c r="X82" s="75" t="s">
        <v>1147</v>
      </c>
      <c r="Y82" s="75">
        <v>30000</v>
      </c>
      <c r="Z82" s="75" t="s">
        <v>1144</v>
      </c>
      <c r="AA82" s="75">
        <v>36000</v>
      </c>
      <c r="AB82" s="75" t="s">
        <v>1148</v>
      </c>
      <c r="AC82" s="75">
        <v>38400</v>
      </c>
      <c r="AD82" s="75" t="s">
        <v>1148</v>
      </c>
      <c r="AE82" s="75">
        <v>40800</v>
      </c>
      <c r="AF82" s="75" t="s">
        <v>1144</v>
      </c>
      <c r="AG82" s="75">
        <v>44800</v>
      </c>
      <c r="AH82" s="75" t="s">
        <v>1149</v>
      </c>
      <c r="AI82" s="75">
        <v>48800</v>
      </c>
      <c r="AJ82" s="75" t="s">
        <v>1149</v>
      </c>
      <c r="AK82" s="75">
        <v>50000</v>
      </c>
      <c r="AL82" s="75"/>
      <c r="AM82" s="75"/>
      <c r="AN82" s="75"/>
      <c r="AO82" s="75"/>
      <c r="AP82" s="75"/>
      <c r="AQ82" s="75"/>
      <c r="AR82" s="75"/>
      <c r="AS82" s="75"/>
      <c r="AT82" s="75">
        <v>50000</v>
      </c>
      <c r="AU82" s="75"/>
      <c r="AV82" s="84"/>
      <c r="AW82" s="93"/>
    </row>
  </sheetData>
  <autoFilter ref="A6:AW82"/>
  <mergeCells count="48">
    <mergeCell ref="A1:AT1"/>
    <mergeCell ref="A2:AV2"/>
    <mergeCell ref="A3:AV3"/>
    <mergeCell ref="AL4:AT4"/>
    <mergeCell ref="AL5:AR5"/>
    <mergeCell ref="AS5:AT5"/>
    <mergeCell ref="A4:A6"/>
    <mergeCell ref="B4:B6"/>
    <mergeCell ref="C4:C6"/>
    <mergeCell ref="D4:D6"/>
    <mergeCell ref="E4:E6"/>
    <mergeCell ref="F4:F6"/>
    <mergeCell ref="G4:G6"/>
    <mergeCell ref="H4:H6"/>
    <mergeCell ref="I4:I6"/>
    <mergeCell ref="J4:J6"/>
    <mergeCell ref="A7:J7"/>
    <mergeCell ref="A8:I8"/>
    <mergeCell ref="A10:I10"/>
    <mergeCell ref="A12:I12"/>
    <mergeCell ref="A17:I17"/>
    <mergeCell ref="A24:I24"/>
    <mergeCell ref="A28:I28"/>
    <mergeCell ref="A32:I32"/>
    <mergeCell ref="A38:I38"/>
    <mergeCell ref="A44:I44"/>
    <mergeCell ref="A58:I58"/>
    <mergeCell ref="A64:I64"/>
    <mergeCell ref="A68:I68"/>
    <mergeCell ref="A77:I77"/>
    <mergeCell ref="A79:I79"/>
    <mergeCell ref="AV4:AV6"/>
    <mergeCell ref="N4:O5"/>
    <mergeCell ref="P4:Q5"/>
    <mergeCell ref="R4:S5"/>
    <mergeCell ref="T4:U5"/>
    <mergeCell ref="V4:W5"/>
    <mergeCell ref="X4:Y5"/>
    <mergeCell ref="Z4:AA5"/>
    <mergeCell ref="AB4:AC5"/>
    <mergeCell ref="AD4:AE5"/>
    <mergeCell ref="AF4:AG5"/>
    <mergeCell ref="AH4:AI5"/>
    <mergeCell ref="AJ4:AK5"/>
    <mergeCell ref="K4:K6"/>
    <mergeCell ref="L4:L6"/>
    <mergeCell ref="M4:M6"/>
    <mergeCell ref="AU4:AU6"/>
  </mergeCells>
  <phoneticPr fontId="32" type="noConversion"/>
  <conditionalFormatting sqref="B9">
    <cfRule type="duplicateValues" dxfId="82" priority="148"/>
  </conditionalFormatting>
  <conditionalFormatting sqref="B18">
    <cfRule type="duplicateValues" dxfId="81" priority="147"/>
  </conditionalFormatting>
  <conditionalFormatting sqref="B29">
    <cfRule type="duplicateValues" dxfId="80" priority="41"/>
  </conditionalFormatting>
  <conditionalFormatting sqref="B30">
    <cfRule type="duplicateValues" dxfId="79" priority="54"/>
  </conditionalFormatting>
  <conditionalFormatting sqref="B31">
    <cfRule type="duplicateValues" dxfId="78" priority="53"/>
  </conditionalFormatting>
  <conditionalFormatting sqref="B33">
    <cfRule type="duplicateValues" dxfId="77" priority="110"/>
  </conditionalFormatting>
  <conditionalFormatting sqref="B34">
    <cfRule type="duplicateValues" dxfId="76" priority="1"/>
  </conditionalFormatting>
  <conditionalFormatting sqref="B35">
    <cfRule type="duplicateValues" dxfId="75" priority="109"/>
  </conditionalFormatting>
  <conditionalFormatting sqref="B37">
    <cfRule type="duplicateValues" dxfId="74" priority="108"/>
  </conditionalFormatting>
  <conditionalFormatting sqref="B45">
    <cfRule type="duplicateValues" dxfId="73" priority="36"/>
  </conditionalFormatting>
  <conditionalFormatting sqref="B46">
    <cfRule type="duplicateValues" dxfId="72" priority="19"/>
  </conditionalFormatting>
  <conditionalFormatting sqref="B47">
    <cfRule type="duplicateValues" dxfId="71" priority="35"/>
  </conditionalFormatting>
  <conditionalFormatting sqref="B48">
    <cfRule type="duplicateValues" dxfId="70" priority="18"/>
  </conditionalFormatting>
  <conditionalFormatting sqref="B49">
    <cfRule type="duplicateValues" dxfId="69" priority="34"/>
  </conditionalFormatting>
  <conditionalFormatting sqref="B50">
    <cfRule type="duplicateValues" dxfId="68" priority="17"/>
  </conditionalFormatting>
  <conditionalFormatting sqref="B51">
    <cfRule type="duplicateValues" dxfId="67" priority="33"/>
  </conditionalFormatting>
  <conditionalFormatting sqref="B52">
    <cfRule type="duplicateValues" dxfId="66" priority="61"/>
  </conditionalFormatting>
  <conditionalFormatting sqref="B53">
    <cfRule type="duplicateValues" dxfId="65" priority="71"/>
  </conditionalFormatting>
  <conditionalFormatting sqref="B59">
    <cfRule type="duplicateValues" dxfId="64" priority="112"/>
  </conditionalFormatting>
  <conditionalFormatting sqref="B80">
    <cfRule type="duplicateValues" dxfId="63" priority="2"/>
  </conditionalFormatting>
  <conditionalFormatting sqref="B81">
    <cfRule type="duplicateValues" dxfId="62" priority="5"/>
  </conditionalFormatting>
  <conditionalFormatting sqref="C61:C63">
    <cfRule type="duplicateValues" dxfId="61" priority="72"/>
  </conditionalFormatting>
  <printOptions horizontalCentered="1"/>
  <pageMargins left="0.62986111111111098" right="0.39305555555555599" top="0.35416666666666702" bottom="0.55069444444444404" header="0.31458333333333299" footer="0.31458333333333299"/>
  <pageSetup paperSize="9" scale="25" fitToHeight="0" orientation="landscape" r:id="rId1"/>
  <headerFooter>
    <oddFooter>&amp;C&amp;22第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6"/>
  <sheetViews>
    <sheetView tabSelected="1" zoomScale="25" zoomScaleNormal="25" workbookViewId="0">
      <selection activeCell="A2" sqref="A2:B2"/>
    </sheetView>
  </sheetViews>
  <sheetFormatPr defaultColWidth="18.75" defaultRowHeight="27.75" outlineLevelRow="1"/>
  <cols>
    <col min="1" max="1" width="22.5" style="5" customWidth="1"/>
    <col min="2" max="2" width="91" style="6" customWidth="1"/>
    <col min="3" max="3" width="53.5" style="6" customWidth="1"/>
    <col min="4" max="4" width="40" style="6" customWidth="1"/>
    <col min="5" max="5" width="23" style="6" customWidth="1"/>
    <col min="6" max="6" width="34" style="6" customWidth="1"/>
    <col min="7" max="7" width="30" style="6" customWidth="1"/>
    <col min="8" max="8" width="24.375" style="6" customWidth="1"/>
    <col min="9" max="9" width="137.5" style="7" customWidth="1"/>
    <col min="10" max="10" width="34.5" style="6" customWidth="1"/>
    <col min="11" max="11" width="40.5" style="8" customWidth="1"/>
    <col min="12" max="12" width="33.5" style="8" hidden="1" customWidth="1"/>
    <col min="13" max="13" width="58.5" style="6" customWidth="1"/>
    <col min="14" max="14" width="46" style="9" hidden="1" customWidth="1"/>
    <col min="15" max="23" width="35.5" style="9" hidden="1" customWidth="1"/>
    <col min="24" max="30" width="35.5" style="9" customWidth="1"/>
    <col min="31" max="31" width="29.625" style="10" customWidth="1"/>
    <col min="32" max="32" width="9" style="5" customWidth="1"/>
    <col min="33" max="16384" width="18.75" style="5"/>
  </cols>
  <sheetData>
    <row r="1" spans="1:31" ht="54" customHeight="1"/>
    <row r="2" spans="1:31" s="1" customFormat="1" ht="114" customHeight="1">
      <c r="A2" s="153" t="s">
        <v>1150</v>
      </c>
      <c r="B2" s="154"/>
      <c r="C2" s="11"/>
      <c r="D2" s="11"/>
      <c r="E2" s="11"/>
      <c r="F2" s="11"/>
      <c r="G2" s="11"/>
      <c r="H2" s="11"/>
      <c r="I2" s="18"/>
      <c r="J2" s="11"/>
      <c r="K2" s="19"/>
      <c r="L2" s="19"/>
      <c r="M2" s="11"/>
      <c r="N2" s="11"/>
      <c r="O2" s="11"/>
      <c r="P2" s="11"/>
      <c r="Q2" s="11"/>
      <c r="R2" s="11"/>
      <c r="S2" s="11"/>
      <c r="T2" s="11"/>
      <c r="U2" s="11"/>
      <c r="V2" s="11"/>
      <c r="W2" s="11"/>
      <c r="X2" s="11"/>
      <c r="Y2" s="11"/>
      <c r="Z2" s="11"/>
      <c r="AA2" s="11"/>
      <c r="AB2" s="11"/>
      <c r="AC2" s="11"/>
      <c r="AD2" s="11"/>
      <c r="AE2" s="34"/>
    </row>
    <row r="3" spans="1:31" s="1" customFormat="1" ht="180" customHeight="1">
      <c r="A3" s="143" t="s">
        <v>1151</v>
      </c>
      <c r="B3" s="144"/>
      <c r="C3" s="144"/>
      <c r="D3" s="144"/>
      <c r="E3" s="144"/>
      <c r="F3" s="144"/>
      <c r="G3" s="144"/>
      <c r="H3" s="144"/>
      <c r="I3" s="145"/>
      <c r="J3" s="144"/>
      <c r="K3" s="146"/>
      <c r="L3" s="146"/>
      <c r="M3" s="144"/>
      <c r="N3" s="144"/>
      <c r="O3" s="144"/>
      <c r="P3" s="144"/>
      <c r="Q3" s="144"/>
      <c r="R3" s="144"/>
      <c r="S3" s="144"/>
      <c r="T3" s="144"/>
      <c r="U3" s="144"/>
      <c r="V3" s="144"/>
      <c r="W3" s="144"/>
      <c r="X3" s="144"/>
      <c r="Y3" s="144"/>
      <c r="Z3" s="144"/>
      <c r="AA3" s="144"/>
      <c r="AB3" s="144"/>
      <c r="AC3" s="144"/>
      <c r="AD3" s="144"/>
      <c r="AE3" s="144"/>
    </row>
    <row r="4" spans="1:31" s="1" customFormat="1" ht="135" customHeight="1">
      <c r="A4" s="147" t="s">
        <v>1152</v>
      </c>
      <c r="B4" s="148"/>
      <c r="C4" s="148"/>
      <c r="D4" s="148"/>
      <c r="E4" s="148"/>
      <c r="F4" s="148"/>
      <c r="G4" s="148"/>
      <c r="H4" s="148"/>
      <c r="I4" s="149"/>
      <c r="J4" s="148"/>
      <c r="K4" s="150"/>
      <c r="L4" s="150"/>
      <c r="M4" s="148"/>
      <c r="N4" s="148"/>
      <c r="O4" s="148"/>
      <c r="P4" s="148"/>
      <c r="Q4" s="148"/>
      <c r="R4" s="148"/>
      <c r="S4" s="148"/>
      <c r="T4" s="148"/>
      <c r="U4" s="148"/>
      <c r="V4" s="148"/>
      <c r="W4" s="148"/>
      <c r="X4" s="148"/>
      <c r="Y4" s="148"/>
      <c r="Z4" s="148"/>
      <c r="AA4" s="148"/>
      <c r="AB4" s="148"/>
      <c r="AC4" s="148"/>
      <c r="AD4" s="148"/>
      <c r="AE4" s="148"/>
    </row>
    <row r="5" spans="1:31" s="2" customFormat="1" ht="102.95" customHeight="1">
      <c r="A5" s="138" t="s">
        <v>1153</v>
      </c>
      <c r="B5" s="138" t="s">
        <v>1154</v>
      </c>
      <c r="C5" s="138" t="s">
        <v>1155</v>
      </c>
      <c r="D5" s="138" t="s">
        <v>1156</v>
      </c>
      <c r="E5" s="138" t="s">
        <v>1157</v>
      </c>
      <c r="F5" s="138" t="s">
        <v>1158</v>
      </c>
      <c r="G5" s="138" t="s">
        <v>1159</v>
      </c>
      <c r="H5" s="138" t="s">
        <v>1160</v>
      </c>
      <c r="I5" s="138" t="s">
        <v>1161</v>
      </c>
      <c r="J5" s="138" t="s">
        <v>1162</v>
      </c>
      <c r="K5" s="138" t="s">
        <v>1163</v>
      </c>
      <c r="L5" s="138" t="s">
        <v>1164</v>
      </c>
      <c r="M5" s="138" t="s">
        <v>1165</v>
      </c>
      <c r="N5" s="138" t="s">
        <v>1166</v>
      </c>
      <c r="O5" s="138"/>
      <c r="P5" s="138"/>
      <c r="Q5" s="138"/>
      <c r="R5" s="138"/>
      <c r="S5" s="138"/>
      <c r="T5" s="138"/>
      <c r="U5" s="138"/>
      <c r="V5" s="138"/>
      <c r="W5" s="138"/>
      <c r="X5" s="138"/>
      <c r="Y5" s="138"/>
      <c r="Z5" s="138"/>
      <c r="AA5" s="138"/>
      <c r="AB5" s="138"/>
      <c r="AC5" s="138"/>
      <c r="AD5" s="138"/>
      <c r="AE5" s="138" t="s">
        <v>1167</v>
      </c>
    </row>
    <row r="6" spans="1:31" s="2" customFormat="1" ht="150" customHeight="1">
      <c r="A6" s="138"/>
      <c r="B6" s="138"/>
      <c r="C6" s="138"/>
      <c r="D6" s="138"/>
      <c r="E6" s="138"/>
      <c r="F6" s="138"/>
      <c r="G6" s="138"/>
      <c r="H6" s="138"/>
      <c r="I6" s="138"/>
      <c r="J6" s="138"/>
      <c r="K6" s="138"/>
      <c r="L6" s="138"/>
      <c r="M6" s="138"/>
      <c r="N6" s="138" t="s">
        <v>1168</v>
      </c>
      <c r="O6" s="138" t="s">
        <v>1169</v>
      </c>
      <c r="P6" s="138" t="s">
        <v>1170</v>
      </c>
      <c r="Q6" s="138" t="s">
        <v>1171</v>
      </c>
      <c r="R6" s="138" t="s">
        <v>1172</v>
      </c>
      <c r="S6" s="138" t="s">
        <v>1173</v>
      </c>
      <c r="T6" s="138" t="s">
        <v>1174</v>
      </c>
      <c r="U6" s="138" t="s">
        <v>1175</v>
      </c>
      <c r="V6" s="138" t="s">
        <v>1176</v>
      </c>
      <c r="W6" s="138" t="s">
        <v>1177</v>
      </c>
      <c r="X6" s="138" t="s">
        <v>1178</v>
      </c>
      <c r="Y6" s="138" t="s">
        <v>1179</v>
      </c>
      <c r="Z6" s="138" t="s">
        <v>1180</v>
      </c>
      <c r="AA6" s="138" t="s">
        <v>1181</v>
      </c>
      <c r="AB6" s="138" t="s">
        <v>1182</v>
      </c>
      <c r="AC6" s="138" t="s">
        <v>1183</v>
      </c>
      <c r="AD6" s="138" t="s">
        <v>1184</v>
      </c>
      <c r="AE6" s="138"/>
    </row>
    <row r="7" spans="1:31" s="2" customFormat="1" ht="201" customHeight="1">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row>
    <row r="8" spans="1:31" s="1" customFormat="1" ht="213" customHeight="1">
      <c r="A8" s="151" t="s">
        <v>1185</v>
      </c>
      <c r="B8" s="152"/>
      <c r="C8" s="152"/>
      <c r="D8" s="152"/>
      <c r="E8" s="152"/>
      <c r="F8" s="152"/>
      <c r="G8" s="152"/>
      <c r="H8" s="152"/>
      <c r="I8" s="151"/>
      <c r="J8" s="152"/>
      <c r="K8" s="12">
        <f>K9+K20+K32+K34+K38+K40+K42+K49+K69+K76+K79+K86+K89+K106+K111+K113</f>
        <v>4939827.93</v>
      </c>
      <c r="L8" s="12">
        <f>L20+L32+L34+L38+L40+L42+L49+L69+L76+L79+L89+L106+L113</f>
        <v>38370</v>
      </c>
      <c r="M8" s="20"/>
      <c r="N8" s="21"/>
      <c r="O8" s="21"/>
      <c r="P8" s="21"/>
      <c r="Q8" s="21"/>
      <c r="R8" s="21"/>
      <c r="S8" s="21"/>
      <c r="T8" s="21"/>
      <c r="U8" s="21"/>
      <c r="V8" s="21"/>
      <c r="W8" s="21"/>
      <c r="X8" s="21"/>
      <c r="Y8" s="21"/>
      <c r="Z8" s="21"/>
      <c r="AA8" s="21"/>
      <c r="AB8" s="21"/>
      <c r="AC8" s="21"/>
      <c r="AD8" s="21"/>
      <c r="AE8" s="35"/>
    </row>
    <row r="9" spans="1:31" s="3" customFormat="1" ht="159.94999999999999" customHeight="1">
      <c r="A9" s="141" t="s">
        <v>1186</v>
      </c>
      <c r="B9" s="142"/>
      <c r="C9" s="142"/>
      <c r="D9" s="142"/>
      <c r="E9" s="142"/>
      <c r="F9" s="142"/>
      <c r="G9" s="142"/>
      <c r="H9" s="142"/>
      <c r="I9" s="141"/>
      <c r="J9" s="142"/>
      <c r="K9" s="16">
        <f>SUM(K10:K19)</f>
        <v>1640000</v>
      </c>
      <c r="L9" s="16"/>
      <c r="M9" s="22"/>
      <c r="N9" s="23"/>
      <c r="O9" s="23"/>
      <c r="P9" s="23"/>
      <c r="Q9" s="23"/>
      <c r="R9" s="23"/>
      <c r="S9" s="23"/>
      <c r="T9" s="23"/>
      <c r="U9" s="23"/>
      <c r="V9" s="23"/>
      <c r="W9" s="23"/>
      <c r="X9" s="23"/>
      <c r="Y9" s="23"/>
      <c r="Z9" s="23"/>
      <c r="AA9" s="23"/>
      <c r="AB9" s="23"/>
      <c r="AC9" s="23"/>
      <c r="AD9" s="23"/>
      <c r="AE9" s="22"/>
    </row>
    <row r="10" spans="1:31" s="4" customFormat="1" ht="159.94999999999999" customHeight="1" outlineLevel="1">
      <c r="A10" s="13">
        <v>1</v>
      </c>
      <c r="B10" s="14" t="s">
        <v>1187</v>
      </c>
      <c r="C10" s="14" t="s">
        <v>1188</v>
      </c>
      <c r="D10" s="14" t="s">
        <v>1189</v>
      </c>
      <c r="E10" s="14" t="s">
        <v>1190</v>
      </c>
      <c r="F10" s="14" t="s">
        <v>1191</v>
      </c>
      <c r="G10" s="13" t="s">
        <v>1192</v>
      </c>
      <c r="H10" s="14" t="s">
        <v>1193</v>
      </c>
      <c r="I10" s="24" t="s">
        <v>1194</v>
      </c>
      <c r="J10" s="14" t="s">
        <v>1195</v>
      </c>
      <c r="K10" s="13">
        <v>250000</v>
      </c>
      <c r="L10" s="13"/>
      <c r="M10" s="14" t="s">
        <v>1196</v>
      </c>
      <c r="N10" s="25"/>
      <c r="O10" s="26"/>
      <c r="P10" s="26">
        <v>45809</v>
      </c>
      <c r="Q10" s="26"/>
      <c r="R10" s="26"/>
      <c r="S10" s="26"/>
      <c r="T10" s="26">
        <v>45839</v>
      </c>
      <c r="U10" s="26"/>
      <c r="V10" s="26"/>
      <c r="W10" s="26"/>
      <c r="X10" s="26">
        <v>45839</v>
      </c>
      <c r="Y10" s="26">
        <v>45992</v>
      </c>
      <c r="Z10" s="26">
        <v>45992</v>
      </c>
      <c r="AA10" s="26">
        <v>45992</v>
      </c>
      <c r="AB10" s="36"/>
      <c r="AC10" s="36"/>
      <c r="AD10" s="13"/>
      <c r="AE10" s="36"/>
    </row>
    <row r="11" spans="1:31" s="4" customFormat="1" ht="159.94999999999999" customHeight="1" outlineLevel="1">
      <c r="A11" s="13">
        <v>2</v>
      </c>
      <c r="B11" s="15" t="s">
        <v>1197</v>
      </c>
      <c r="C11" s="15" t="s">
        <v>1198</v>
      </c>
      <c r="D11" s="14" t="s">
        <v>1189</v>
      </c>
      <c r="E11" s="14" t="s">
        <v>1190</v>
      </c>
      <c r="F11" s="14" t="s">
        <v>1199</v>
      </c>
      <c r="G11" s="13" t="s">
        <v>1192</v>
      </c>
      <c r="H11" s="14" t="s">
        <v>1193</v>
      </c>
      <c r="I11" s="24" t="s">
        <v>1200</v>
      </c>
      <c r="J11" s="14" t="s">
        <v>1195</v>
      </c>
      <c r="K11" s="13">
        <v>90000</v>
      </c>
      <c r="L11" s="13"/>
      <c r="M11" s="14" t="s">
        <v>1196</v>
      </c>
      <c r="N11" s="25" t="s">
        <v>1201</v>
      </c>
      <c r="O11" s="25" t="s">
        <v>1201</v>
      </c>
      <c r="P11" s="25" t="s">
        <v>1201</v>
      </c>
      <c r="Q11" s="25" t="s">
        <v>1201</v>
      </c>
      <c r="R11" s="25" t="s">
        <v>1201</v>
      </c>
      <c r="S11" s="25" t="s">
        <v>1201</v>
      </c>
      <c r="T11" s="26">
        <v>45536</v>
      </c>
      <c r="U11" s="26" t="s">
        <v>1201</v>
      </c>
      <c r="V11" s="26" t="s">
        <v>1201</v>
      </c>
      <c r="W11" s="26" t="s">
        <v>1201</v>
      </c>
      <c r="X11" s="26">
        <v>45627</v>
      </c>
      <c r="Y11" s="26" t="s">
        <v>1201</v>
      </c>
      <c r="Z11" s="26" t="s">
        <v>1201</v>
      </c>
      <c r="AA11" s="26" t="s">
        <v>1201</v>
      </c>
      <c r="AB11" s="26" t="s">
        <v>1201</v>
      </c>
      <c r="AC11" s="26" t="s">
        <v>1201</v>
      </c>
      <c r="AD11" s="26" t="s">
        <v>1201</v>
      </c>
      <c r="AE11" s="36"/>
    </row>
    <row r="12" spans="1:31" s="4" customFormat="1" ht="159.94999999999999" customHeight="1" outlineLevel="1">
      <c r="A12" s="13">
        <v>3</v>
      </c>
      <c r="B12" s="15" t="s">
        <v>1202</v>
      </c>
      <c r="C12" s="15" t="s">
        <v>1203</v>
      </c>
      <c r="D12" s="14" t="s">
        <v>1189</v>
      </c>
      <c r="E12" s="14" t="s">
        <v>1190</v>
      </c>
      <c r="F12" s="14" t="s">
        <v>1204</v>
      </c>
      <c r="G12" s="13" t="s">
        <v>1192</v>
      </c>
      <c r="H12" s="14" t="s">
        <v>1193</v>
      </c>
      <c r="I12" s="24" t="s">
        <v>1205</v>
      </c>
      <c r="J12" s="14" t="s">
        <v>1195</v>
      </c>
      <c r="K12" s="13">
        <v>40000</v>
      </c>
      <c r="L12" s="13"/>
      <c r="M12" s="14" t="s">
        <v>1196</v>
      </c>
      <c r="N12" s="25" t="s">
        <v>1201</v>
      </c>
      <c r="O12" s="25" t="s">
        <v>1201</v>
      </c>
      <c r="P12" s="25" t="s">
        <v>1201</v>
      </c>
      <c r="Q12" s="25" t="s">
        <v>1201</v>
      </c>
      <c r="R12" s="25" t="s">
        <v>1201</v>
      </c>
      <c r="S12" s="25" t="s">
        <v>1201</v>
      </c>
      <c r="T12" s="26">
        <v>45536</v>
      </c>
      <c r="U12" s="26" t="s">
        <v>1201</v>
      </c>
      <c r="V12" s="26" t="s">
        <v>1201</v>
      </c>
      <c r="W12" s="26" t="s">
        <v>1201</v>
      </c>
      <c r="X12" s="26">
        <v>45627</v>
      </c>
      <c r="Y12" s="26" t="s">
        <v>1201</v>
      </c>
      <c r="Z12" s="26" t="s">
        <v>1201</v>
      </c>
      <c r="AA12" s="26" t="s">
        <v>1201</v>
      </c>
      <c r="AB12" s="26" t="s">
        <v>1201</v>
      </c>
      <c r="AC12" s="26" t="s">
        <v>1201</v>
      </c>
      <c r="AD12" s="26" t="s">
        <v>1201</v>
      </c>
      <c r="AE12" s="36"/>
    </row>
    <row r="13" spans="1:31" s="4" customFormat="1" ht="159.94999999999999" customHeight="1" outlineLevel="1">
      <c r="A13" s="13">
        <v>4</v>
      </c>
      <c r="B13" s="15" t="s">
        <v>1206</v>
      </c>
      <c r="C13" s="15" t="s">
        <v>1207</v>
      </c>
      <c r="D13" s="14" t="s">
        <v>1189</v>
      </c>
      <c r="E13" s="14" t="s">
        <v>1190</v>
      </c>
      <c r="F13" s="14" t="s">
        <v>1208</v>
      </c>
      <c r="G13" s="13" t="s">
        <v>1192</v>
      </c>
      <c r="H13" s="14" t="s">
        <v>1193</v>
      </c>
      <c r="I13" s="24" t="s">
        <v>1209</v>
      </c>
      <c r="J13" s="14" t="s">
        <v>1195</v>
      </c>
      <c r="K13" s="13">
        <v>30000</v>
      </c>
      <c r="L13" s="13"/>
      <c r="M13" s="14" t="s">
        <v>1196</v>
      </c>
      <c r="N13" s="25" t="s">
        <v>1201</v>
      </c>
      <c r="O13" s="25" t="s">
        <v>1201</v>
      </c>
      <c r="P13" s="25" t="s">
        <v>1201</v>
      </c>
      <c r="Q13" s="25" t="s">
        <v>1201</v>
      </c>
      <c r="R13" s="25" t="s">
        <v>1201</v>
      </c>
      <c r="S13" s="25" t="s">
        <v>1201</v>
      </c>
      <c r="T13" s="26">
        <v>45536</v>
      </c>
      <c r="U13" s="26" t="s">
        <v>1201</v>
      </c>
      <c r="V13" s="26" t="s">
        <v>1201</v>
      </c>
      <c r="W13" s="26" t="s">
        <v>1201</v>
      </c>
      <c r="X13" s="26">
        <v>45627</v>
      </c>
      <c r="Y13" s="26" t="s">
        <v>1201</v>
      </c>
      <c r="Z13" s="26" t="s">
        <v>1201</v>
      </c>
      <c r="AA13" s="26" t="s">
        <v>1201</v>
      </c>
      <c r="AB13" s="26" t="s">
        <v>1201</v>
      </c>
      <c r="AC13" s="26" t="s">
        <v>1201</v>
      </c>
      <c r="AD13" s="26" t="s">
        <v>1201</v>
      </c>
      <c r="AE13" s="36"/>
    </row>
    <row r="14" spans="1:31" s="4" customFormat="1" ht="159.94999999999999" customHeight="1" outlineLevel="1">
      <c r="A14" s="13">
        <v>5</v>
      </c>
      <c r="B14" s="15" t="s">
        <v>1210</v>
      </c>
      <c r="C14" s="15" t="s">
        <v>1207</v>
      </c>
      <c r="D14" s="14" t="s">
        <v>1189</v>
      </c>
      <c r="E14" s="14" t="s">
        <v>1190</v>
      </c>
      <c r="F14" s="14" t="s">
        <v>1211</v>
      </c>
      <c r="G14" s="13" t="s">
        <v>1192</v>
      </c>
      <c r="H14" s="14" t="s">
        <v>1193</v>
      </c>
      <c r="I14" s="24" t="s">
        <v>1209</v>
      </c>
      <c r="J14" s="14" t="s">
        <v>1195</v>
      </c>
      <c r="K14" s="13">
        <v>30000</v>
      </c>
      <c r="L14" s="13"/>
      <c r="M14" s="14" t="s">
        <v>1196</v>
      </c>
      <c r="N14" s="25" t="s">
        <v>1201</v>
      </c>
      <c r="O14" s="25" t="s">
        <v>1201</v>
      </c>
      <c r="P14" s="25" t="s">
        <v>1201</v>
      </c>
      <c r="Q14" s="25" t="s">
        <v>1201</v>
      </c>
      <c r="R14" s="25" t="s">
        <v>1201</v>
      </c>
      <c r="S14" s="25" t="s">
        <v>1201</v>
      </c>
      <c r="T14" s="26">
        <v>45536</v>
      </c>
      <c r="U14" s="26" t="s">
        <v>1201</v>
      </c>
      <c r="V14" s="26" t="s">
        <v>1201</v>
      </c>
      <c r="W14" s="26" t="s">
        <v>1201</v>
      </c>
      <c r="X14" s="26">
        <v>45627</v>
      </c>
      <c r="Y14" s="26" t="s">
        <v>1201</v>
      </c>
      <c r="Z14" s="26" t="s">
        <v>1201</v>
      </c>
      <c r="AA14" s="26" t="s">
        <v>1201</v>
      </c>
      <c r="AB14" s="26" t="s">
        <v>1201</v>
      </c>
      <c r="AC14" s="26" t="s">
        <v>1201</v>
      </c>
      <c r="AD14" s="26" t="s">
        <v>1201</v>
      </c>
      <c r="AE14" s="36"/>
    </row>
    <row r="15" spans="1:31" s="4" customFormat="1" ht="159.94999999999999" customHeight="1" outlineLevel="1">
      <c r="A15" s="13">
        <v>6</v>
      </c>
      <c r="B15" s="15" t="s">
        <v>1212</v>
      </c>
      <c r="C15" s="15" t="s">
        <v>1213</v>
      </c>
      <c r="D15" s="14" t="s">
        <v>1189</v>
      </c>
      <c r="E15" s="14" t="s">
        <v>1190</v>
      </c>
      <c r="F15" s="14" t="s">
        <v>1214</v>
      </c>
      <c r="G15" s="13" t="s">
        <v>1192</v>
      </c>
      <c r="H15" s="14" t="s">
        <v>1193</v>
      </c>
      <c r="I15" s="24" t="s">
        <v>1215</v>
      </c>
      <c r="J15" s="14" t="s">
        <v>1195</v>
      </c>
      <c r="K15" s="13">
        <v>25000</v>
      </c>
      <c r="L15" s="13"/>
      <c r="M15" s="14" t="s">
        <v>1196</v>
      </c>
      <c r="N15" s="25" t="s">
        <v>1201</v>
      </c>
      <c r="O15" s="25" t="s">
        <v>1201</v>
      </c>
      <c r="P15" s="25" t="s">
        <v>1201</v>
      </c>
      <c r="Q15" s="25" t="s">
        <v>1201</v>
      </c>
      <c r="R15" s="25" t="s">
        <v>1201</v>
      </c>
      <c r="S15" s="25" t="s">
        <v>1201</v>
      </c>
      <c r="T15" s="26">
        <v>45536</v>
      </c>
      <c r="U15" s="26" t="s">
        <v>1201</v>
      </c>
      <c r="V15" s="26" t="s">
        <v>1201</v>
      </c>
      <c r="W15" s="26" t="s">
        <v>1201</v>
      </c>
      <c r="X15" s="26">
        <v>45627</v>
      </c>
      <c r="Y15" s="26" t="s">
        <v>1201</v>
      </c>
      <c r="Z15" s="26" t="s">
        <v>1201</v>
      </c>
      <c r="AA15" s="26" t="s">
        <v>1201</v>
      </c>
      <c r="AB15" s="26" t="s">
        <v>1201</v>
      </c>
      <c r="AC15" s="26" t="s">
        <v>1201</v>
      </c>
      <c r="AD15" s="26" t="s">
        <v>1201</v>
      </c>
      <c r="AE15" s="36"/>
    </row>
    <row r="16" spans="1:31" s="4" customFormat="1" ht="159.94999999999999" customHeight="1" outlineLevel="1">
      <c r="A16" s="13">
        <v>7</v>
      </c>
      <c r="B16" s="15" t="s">
        <v>1216</v>
      </c>
      <c r="C16" s="15" t="s">
        <v>1217</v>
      </c>
      <c r="D16" s="14" t="s">
        <v>1189</v>
      </c>
      <c r="E16" s="14" t="s">
        <v>1190</v>
      </c>
      <c r="F16" s="14" t="s">
        <v>1218</v>
      </c>
      <c r="G16" s="13" t="s">
        <v>1192</v>
      </c>
      <c r="H16" s="14" t="s">
        <v>1193</v>
      </c>
      <c r="I16" s="24" t="s">
        <v>1219</v>
      </c>
      <c r="J16" s="14" t="s">
        <v>1195</v>
      </c>
      <c r="K16" s="13">
        <v>130000</v>
      </c>
      <c r="L16" s="13"/>
      <c r="M16" s="14" t="s">
        <v>1196</v>
      </c>
      <c r="N16" s="25" t="s">
        <v>1201</v>
      </c>
      <c r="O16" s="25" t="s">
        <v>1201</v>
      </c>
      <c r="P16" s="25" t="s">
        <v>1201</v>
      </c>
      <c r="Q16" s="25" t="s">
        <v>1201</v>
      </c>
      <c r="R16" s="25" t="s">
        <v>1201</v>
      </c>
      <c r="S16" s="25" t="s">
        <v>1201</v>
      </c>
      <c r="T16" s="26">
        <v>45536</v>
      </c>
      <c r="U16" s="26" t="s">
        <v>1201</v>
      </c>
      <c r="V16" s="26" t="s">
        <v>1201</v>
      </c>
      <c r="W16" s="26" t="s">
        <v>1201</v>
      </c>
      <c r="X16" s="26">
        <v>45627</v>
      </c>
      <c r="Y16" s="26" t="s">
        <v>1201</v>
      </c>
      <c r="Z16" s="26" t="s">
        <v>1201</v>
      </c>
      <c r="AA16" s="26" t="s">
        <v>1201</v>
      </c>
      <c r="AB16" s="26" t="s">
        <v>1201</v>
      </c>
      <c r="AC16" s="26" t="s">
        <v>1201</v>
      </c>
      <c r="AD16" s="26" t="s">
        <v>1201</v>
      </c>
      <c r="AE16" s="36"/>
    </row>
    <row r="17" spans="1:31" s="4" customFormat="1" ht="159.94999999999999" customHeight="1" outlineLevel="1">
      <c r="A17" s="13">
        <v>8</v>
      </c>
      <c r="B17" s="15" t="s">
        <v>1220</v>
      </c>
      <c r="C17" s="15" t="s">
        <v>1221</v>
      </c>
      <c r="D17" s="14" t="s">
        <v>1189</v>
      </c>
      <c r="E17" s="14" t="s">
        <v>1190</v>
      </c>
      <c r="F17" s="14" t="s">
        <v>1222</v>
      </c>
      <c r="G17" s="13" t="s">
        <v>1192</v>
      </c>
      <c r="H17" s="14" t="s">
        <v>1193</v>
      </c>
      <c r="I17" s="24" t="s">
        <v>1223</v>
      </c>
      <c r="J17" s="14" t="s">
        <v>1195</v>
      </c>
      <c r="K17" s="13">
        <v>245000</v>
      </c>
      <c r="L17" s="13"/>
      <c r="M17" s="14" t="s">
        <v>1196</v>
      </c>
      <c r="N17" s="25" t="s">
        <v>1201</v>
      </c>
      <c r="O17" s="25" t="s">
        <v>1201</v>
      </c>
      <c r="P17" s="25" t="s">
        <v>1201</v>
      </c>
      <c r="Q17" s="25" t="s">
        <v>1201</v>
      </c>
      <c r="R17" s="25" t="s">
        <v>1201</v>
      </c>
      <c r="S17" s="25" t="s">
        <v>1201</v>
      </c>
      <c r="T17" s="26">
        <v>45536</v>
      </c>
      <c r="U17" s="26" t="s">
        <v>1201</v>
      </c>
      <c r="V17" s="26" t="s">
        <v>1201</v>
      </c>
      <c r="W17" s="26" t="s">
        <v>1201</v>
      </c>
      <c r="X17" s="26">
        <v>45627</v>
      </c>
      <c r="Y17" s="26" t="s">
        <v>1201</v>
      </c>
      <c r="Z17" s="26" t="s">
        <v>1201</v>
      </c>
      <c r="AA17" s="26" t="s">
        <v>1201</v>
      </c>
      <c r="AB17" s="26" t="s">
        <v>1201</v>
      </c>
      <c r="AC17" s="26" t="s">
        <v>1201</v>
      </c>
      <c r="AD17" s="26" t="s">
        <v>1201</v>
      </c>
      <c r="AE17" s="36"/>
    </row>
    <row r="18" spans="1:31" s="4" customFormat="1" ht="159.94999999999999" customHeight="1" outlineLevel="1">
      <c r="A18" s="13">
        <v>9</v>
      </c>
      <c r="B18" s="14" t="s">
        <v>1224</v>
      </c>
      <c r="C18" s="14" t="s">
        <v>1225</v>
      </c>
      <c r="D18" s="14" t="s">
        <v>1189</v>
      </c>
      <c r="E18" s="14" t="s">
        <v>1190</v>
      </c>
      <c r="F18" s="14" t="s">
        <v>1191</v>
      </c>
      <c r="G18" s="13" t="s">
        <v>1192</v>
      </c>
      <c r="H18" s="14" t="s">
        <v>1193</v>
      </c>
      <c r="I18" s="24" t="s">
        <v>1226</v>
      </c>
      <c r="J18" s="13" t="s">
        <v>1227</v>
      </c>
      <c r="K18" s="13">
        <v>750000</v>
      </c>
      <c r="L18" s="13"/>
      <c r="M18" s="14" t="s">
        <v>1228</v>
      </c>
      <c r="N18" s="25"/>
      <c r="O18" s="26"/>
      <c r="P18" s="27" t="s">
        <v>1229</v>
      </c>
      <c r="Q18" s="26"/>
      <c r="R18" s="26"/>
      <c r="S18" s="26"/>
      <c r="T18" s="26"/>
      <c r="U18" s="26"/>
      <c r="V18" s="26"/>
      <c r="W18" s="26"/>
      <c r="X18" s="26"/>
      <c r="Y18" s="26"/>
      <c r="Z18" s="26"/>
      <c r="AA18" s="26"/>
      <c r="AB18" s="36"/>
      <c r="AC18" s="36"/>
      <c r="AD18" s="13"/>
      <c r="AE18" s="36"/>
    </row>
    <row r="19" spans="1:31" s="4" customFormat="1" ht="159.94999999999999" customHeight="1" outlineLevel="1">
      <c r="A19" s="13">
        <v>10</v>
      </c>
      <c r="B19" s="13" t="s">
        <v>1230</v>
      </c>
      <c r="C19" s="13" t="s">
        <v>1231</v>
      </c>
      <c r="D19" s="13" t="s">
        <v>1189</v>
      </c>
      <c r="E19" s="14" t="s">
        <v>1190</v>
      </c>
      <c r="F19" s="13" t="s">
        <v>1232</v>
      </c>
      <c r="G19" s="13" t="s">
        <v>1192</v>
      </c>
      <c r="H19" s="13" t="s">
        <v>1193</v>
      </c>
      <c r="I19" s="28" t="s">
        <v>1233</v>
      </c>
      <c r="J19" s="13" t="s">
        <v>1234</v>
      </c>
      <c r="K19" s="13">
        <v>50000</v>
      </c>
      <c r="L19" s="13" t="s">
        <v>1196</v>
      </c>
      <c r="M19" s="29" t="s">
        <v>1196</v>
      </c>
      <c r="N19" s="29">
        <v>2025101</v>
      </c>
      <c r="O19" s="29">
        <v>2025121</v>
      </c>
      <c r="P19" s="29" t="s">
        <v>1235</v>
      </c>
      <c r="Q19" s="29">
        <v>45931</v>
      </c>
      <c r="R19" s="29">
        <v>45992</v>
      </c>
      <c r="S19" s="13"/>
      <c r="T19" s="29">
        <v>45931</v>
      </c>
      <c r="U19" s="13"/>
      <c r="V19" s="13"/>
      <c r="W19" s="31"/>
      <c r="X19" s="29">
        <v>45992</v>
      </c>
      <c r="Y19" s="31"/>
      <c r="Z19" s="31"/>
      <c r="AA19" s="31"/>
      <c r="AB19" s="31"/>
      <c r="AC19" s="31"/>
      <c r="AD19" s="31"/>
      <c r="AE19" s="36"/>
    </row>
    <row r="20" spans="1:31" s="3" customFormat="1" ht="159.94999999999999" customHeight="1">
      <c r="A20" s="141" t="s">
        <v>1236</v>
      </c>
      <c r="B20" s="142"/>
      <c r="C20" s="142"/>
      <c r="D20" s="142"/>
      <c r="E20" s="142"/>
      <c r="F20" s="142"/>
      <c r="G20" s="142"/>
      <c r="H20" s="142"/>
      <c r="I20" s="141"/>
      <c r="J20" s="142"/>
      <c r="K20" s="16">
        <f>SUM(K21:K31)</f>
        <v>107498</v>
      </c>
      <c r="L20" s="16">
        <f>SUM(L21:L31)</f>
        <v>5100</v>
      </c>
      <c r="M20" s="22"/>
      <c r="N20" s="23"/>
      <c r="O20" s="23"/>
      <c r="P20" s="23"/>
      <c r="Q20" s="23"/>
      <c r="R20" s="23"/>
      <c r="S20" s="23"/>
      <c r="T20" s="23"/>
      <c r="U20" s="23"/>
      <c r="V20" s="23"/>
      <c r="W20" s="23"/>
      <c r="X20" s="23"/>
      <c r="Y20" s="23"/>
      <c r="Z20" s="23"/>
      <c r="AA20" s="23"/>
      <c r="AB20" s="23"/>
      <c r="AC20" s="23"/>
      <c r="AD20" s="23"/>
      <c r="AE20" s="22"/>
    </row>
    <row r="21" spans="1:31" s="4" customFormat="1" ht="159.94999999999999" customHeight="1" outlineLevel="1">
      <c r="A21" s="13">
        <v>11</v>
      </c>
      <c r="B21" s="14" t="s">
        <v>1237</v>
      </c>
      <c r="C21" s="14" t="s">
        <v>1238</v>
      </c>
      <c r="D21" s="14" t="s">
        <v>1239</v>
      </c>
      <c r="E21" s="14" t="s">
        <v>1240</v>
      </c>
      <c r="F21" s="14" t="s">
        <v>1241</v>
      </c>
      <c r="G21" s="13" t="s">
        <v>1192</v>
      </c>
      <c r="H21" s="14" t="s">
        <v>1242</v>
      </c>
      <c r="I21" s="24" t="s">
        <v>1243</v>
      </c>
      <c r="J21" s="14" t="s">
        <v>1234</v>
      </c>
      <c r="K21" s="13">
        <v>19400</v>
      </c>
      <c r="L21" s="13">
        <v>1000</v>
      </c>
      <c r="M21" s="14" t="s">
        <v>1244</v>
      </c>
      <c r="N21" s="25" t="s">
        <v>1201</v>
      </c>
      <c r="O21" s="26" t="s">
        <v>1201</v>
      </c>
      <c r="P21" s="26" t="s">
        <v>1201</v>
      </c>
      <c r="Q21" s="26" t="s">
        <v>1201</v>
      </c>
      <c r="R21" s="26">
        <v>45658</v>
      </c>
      <c r="S21" s="26" t="s">
        <v>1201</v>
      </c>
      <c r="T21" s="25" t="s">
        <v>1201</v>
      </c>
      <c r="U21" s="26" t="s">
        <v>1201</v>
      </c>
      <c r="V21" s="26">
        <v>45717</v>
      </c>
      <c r="W21" s="26">
        <v>45717</v>
      </c>
      <c r="X21" s="26">
        <v>45778</v>
      </c>
      <c r="Y21" s="26">
        <v>45839</v>
      </c>
      <c r="Z21" s="26">
        <v>45931</v>
      </c>
      <c r="AA21" s="26">
        <v>45992</v>
      </c>
      <c r="AB21" s="36"/>
      <c r="AC21" s="36"/>
      <c r="AD21" s="13"/>
      <c r="AE21" s="14"/>
    </row>
    <row r="22" spans="1:31" s="4" customFormat="1" ht="189" customHeight="1" outlineLevel="1">
      <c r="A22" s="13">
        <v>12</v>
      </c>
      <c r="B22" s="14" t="s">
        <v>1245</v>
      </c>
      <c r="C22" s="14" t="s">
        <v>1246</v>
      </c>
      <c r="D22" s="14" t="s">
        <v>1239</v>
      </c>
      <c r="E22" s="14" t="s">
        <v>1240</v>
      </c>
      <c r="F22" s="14" t="s">
        <v>1247</v>
      </c>
      <c r="G22" s="13" t="s">
        <v>1192</v>
      </c>
      <c r="H22" s="14" t="s">
        <v>1242</v>
      </c>
      <c r="I22" s="24" t="s">
        <v>1248</v>
      </c>
      <c r="J22" s="14" t="s">
        <v>1234</v>
      </c>
      <c r="K22" s="13">
        <v>19610</v>
      </c>
      <c r="L22" s="13">
        <v>1000</v>
      </c>
      <c r="M22" s="14" t="s">
        <v>1244</v>
      </c>
      <c r="N22" s="25" t="s">
        <v>1201</v>
      </c>
      <c r="O22" s="26" t="s">
        <v>1201</v>
      </c>
      <c r="P22" s="26" t="s">
        <v>1201</v>
      </c>
      <c r="Q22" s="26">
        <v>45658</v>
      </c>
      <c r="R22" s="26">
        <v>45658</v>
      </c>
      <c r="S22" s="26" t="s">
        <v>1201</v>
      </c>
      <c r="T22" s="25" t="s">
        <v>1201</v>
      </c>
      <c r="U22" s="26">
        <v>45717</v>
      </c>
      <c r="V22" s="26">
        <v>45717</v>
      </c>
      <c r="W22" s="26" t="s">
        <v>1201</v>
      </c>
      <c r="X22" s="26">
        <v>45717</v>
      </c>
      <c r="Y22" s="26">
        <v>45809</v>
      </c>
      <c r="Z22" s="26">
        <v>45931</v>
      </c>
      <c r="AA22" s="26">
        <v>45992</v>
      </c>
      <c r="AB22" s="36"/>
      <c r="AC22" s="36"/>
      <c r="AD22" s="13"/>
      <c r="AE22" s="14"/>
    </row>
    <row r="23" spans="1:31" s="4" customFormat="1" ht="189" customHeight="1" outlineLevel="1">
      <c r="A23" s="13">
        <v>13</v>
      </c>
      <c r="B23" s="14" t="s">
        <v>1249</v>
      </c>
      <c r="C23" s="14" t="s">
        <v>1250</v>
      </c>
      <c r="D23" s="14" t="s">
        <v>1239</v>
      </c>
      <c r="E23" s="14" t="s">
        <v>1240</v>
      </c>
      <c r="F23" s="14" t="s">
        <v>1247</v>
      </c>
      <c r="G23" s="13" t="s">
        <v>1192</v>
      </c>
      <c r="H23" s="14" t="s">
        <v>1242</v>
      </c>
      <c r="I23" s="24" t="s">
        <v>1251</v>
      </c>
      <c r="J23" s="14" t="s">
        <v>1234</v>
      </c>
      <c r="K23" s="13">
        <v>4032</v>
      </c>
      <c r="L23" s="13">
        <v>500</v>
      </c>
      <c r="M23" s="14" t="s">
        <v>1244</v>
      </c>
      <c r="N23" s="25" t="s">
        <v>1201</v>
      </c>
      <c r="O23" s="26" t="s">
        <v>1201</v>
      </c>
      <c r="P23" s="26" t="s">
        <v>1201</v>
      </c>
      <c r="Q23" s="26">
        <v>45717</v>
      </c>
      <c r="R23" s="26">
        <v>45778</v>
      </c>
      <c r="S23" s="26" t="s">
        <v>1201</v>
      </c>
      <c r="T23" s="25" t="s">
        <v>1201</v>
      </c>
      <c r="U23" s="26" t="s">
        <v>1201</v>
      </c>
      <c r="V23" s="26">
        <v>45778</v>
      </c>
      <c r="W23" s="26" t="s">
        <v>1201</v>
      </c>
      <c r="X23" s="26">
        <v>45809</v>
      </c>
      <c r="Y23" s="26">
        <v>45870</v>
      </c>
      <c r="Z23" s="26">
        <v>45901</v>
      </c>
      <c r="AA23" s="26">
        <v>45992</v>
      </c>
      <c r="AB23" s="36"/>
      <c r="AC23" s="36"/>
      <c r="AD23" s="13"/>
      <c r="AE23" s="14"/>
    </row>
    <row r="24" spans="1:31" s="4" customFormat="1" ht="252" customHeight="1" outlineLevel="1">
      <c r="A24" s="13">
        <v>14</v>
      </c>
      <c r="B24" s="14" t="s">
        <v>1252</v>
      </c>
      <c r="C24" s="14" t="s">
        <v>1253</v>
      </c>
      <c r="D24" s="14" t="s">
        <v>1239</v>
      </c>
      <c r="E24" s="14" t="s">
        <v>1240</v>
      </c>
      <c r="F24" s="14" t="s">
        <v>1247</v>
      </c>
      <c r="G24" s="14" t="s">
        <v>1192</v>
      </c>
      <c r="H24" s="14" t="s">
        <v>1242</v>
      </c>
      <c r="I24" s="24" t="s">
        <v>1254</v>
      </c>
      <c r="J24" s="14" t="s">
        <v>1255</v>
      </c>
      <c r="K24" s="13">
        <v>17000</v>
      </c>
      <c r="L24" s="13">
        <v>200</v>
      </c>
      <c r="M24" s="14" t="s">
        <v>1256</v>
      </c>
      <c r="N24" s="26">
        <v>202511</v>
      </c>
      <c r="O24" s="26">
        <v>202521</v>
      </c>
      <c r="P24" s="26">
        <v>45748</v>
      </c>
      <c r="Q24" s="26">
        <v>45809</v>
      </c>
      <c r="R24" s="26">
        <v>45839</v>
      </c>
      <c r="S24" s="26">
        <v>45839</v>
      </c>
      <c r="T24" s="26">
        <v>45839</v>
      </c>
      <c r="U24" s="26">
        <v>45839</v>
      </c>
      <c r="V24" s="26">
        <v>45870</v>
      </c>
      <c r="W24" s="26">
        <v>45870</v>
      </c>
      <c r="X24" s="26">
        <v>45870</v>
      </c>
      <c r="Y24" s="26">
        <v>45901</v>
      </c>
      <c r="Z24" s="26">
        <v>45962</v>
      </c>
      <c r="AA24" s="26">
        <v>45992</v>
      </c>
      <c r="AB24" s="14"/>
      <c r="AC24" s="14"/>
      <c r="AD24" s="27"/>
      <c r="AE24" s="14"/>
    </row>
    <row r="25" spans="1:31" s="4" customFormat="1" ht="222" customHeight="1" outlineLevel="1">
      <c r="A25" s="13">
        <v>15</v>
      </c>
      <c r="B25" s="14" t="s">
        <v>1257</v>
      </c>
      <c r="C25" s="14" t="s">
        <v>1258</v>
      </c>
      <c r="D25" s="14" t="s">
        <v>1239</v>
      </c>
      <c r="E25" s="14" t="s">
        <v>1240</v>
      </c>
      <c r="F25" s="14" t="s">
        <v>1247</v>
      </c>
      <c r="G25" s="14" t="s">
        <v>1192</v>
      </c>
      <c r="H25" s="14" t="s">
        <v>1242</v>
      </c>
      <c r="I25" s="24" t="s">
        <v>1259</v>
      </c>
      <c r="J25" s="14" t="s">
        <v>1234</v>
      </c>
      <c r="K25" s="13">
        <v>4526</v>
      </c>
      <c r="L25" s="13">
        <v>200</v>
      </c>
      <c r="M25" s="14" t="s">
        <v>1256</v>
      </c>
      <c r="N25" s="26">
        <v>202511</v>
      </c>
      <c r="O25" s="26">
        <v>202521</v>
      </c>
      <c r="P25" s="26">
        <v>45748</v>
      </c>
      <c r="Q25" s="26">
        <v>45809</v>
      </c>
      <c r="R25" s="26">
        <v>45839</v>
      </c>
      <c r="S25" s="26">
        <v>45689</v>
      </c>
      <c r="T25" s="26">
        <v>45689</v>
      </c>
      <c r="U25" s="26">
        <v>45717</v>
      </c>
      <c r="V25" s="26">
        <v>45839</v>
      </c>
      <c r="W25" s="26">
        <v>45839</v>
      </c>
      <c r="X25" s="26">
        <v>45870</v>
      </c>
      <c r="Y25" s="26">
        <v>45901</v>
      </c>
      <c r="Z25" s="26">
        <v>45962</v>
      </c>
      <c r="AA25" s="26">
        <v>45992</v>
      </c>
      <c r="AB25" s="14"/>
      <c r="AC25" s="14"/>
      <c r="AD25" s="27"/>
      <c r="AE25" s="14"/>
    </row>
    <row r="26" spans="1:31" s="4" customFormat="1" ht="174" customHeight="1" outlineLevel="1">
      <c r="A26" s="13">
        <v>16</v>
      </c>
      <c r="B26" s="14" t="s">
        <v>1260</v>
      </c>
      <c r="C26" s="14" t="s">
        <v>1261</v>
      </c>
      <c r="D26" s="14" t="s">
        <v>1239</v>
      </c>
      <c r="E26" s="14" t="s">
        <v>1240</v>
      </c>
      <c r="F26" s="14" t="s">
        <v>1262</v>
      </c>
      <c r="G26" s="14" t="s">
        <v>1192</v>
      </c>
      <c r="H26" s="14" t="s">
        <v>1242</v>
      </c>
      <c r="I26" s="24" t="s">
        <v>1263</v>
      </c>
      <c r="J26" s="14" t="s">
        <v>1195</v>
      </c>
      <c r="K26" s="13">
        <v>16230</v>
      </c>
      <c r="L26" s="13">
        <v>1000</v>
      </c>
      <c r="M26" s="14" t="s">
        <v>1244</v>
      </c>
      <c r="N26" s="25" t="s">
        <v>1201</v>
      </c>
      <c r="O26" s="26" t="s">
        <v>1201</v>
      </c>
      <c r="P26" s="26" t="s">
        <v>1201</v>
      </c>
      <c r="Q26" s="26" t="s">
        <v>1201</v>
      </c>
      <c r="R26" s="26" t="s">
        <v>1201</v>
      </c>
      <c r="S26" s="26" t="s">
        <v>1201</v>
      </c>
      <c r="T26" s="25" t="s">
        <v>1201</v>
      </c>
      <c r="U26" s="26" t="s">
        <v>1201</v>
      </c>
      <c r="V26" s="26" t="s">
        <v>1201</v>
      </c>
      <c r="W26" s="26" t="s">
        <v>1201</v>
      </c>
      <c r="X26" s="26" t="s">
        <v>1201</v>
      </c>
      <c r="Y26" s="26">
        <v>45627</v>
      </c>
      <c r="Z26" s="26">
        <v>45870</v>
      </c>
      <c r="AA26" s="26">
        <v>45962</v>
      </c>
      <c r="AB26" s="14"/>
      <c r="AC26" s="14"/>
      <c r="AD26" s="27"/>
      <c r="AE26" s="14"/>
    </row>
    <row r="27" spans="1:31" s="4" customFormat="1" ht="237" customHeight="1" outlineLevel="1">
      <c r="A27" s="13">
        <v>17</v>
      </c>
      <c r="B27" s="14" t="s">
        <v>1264</v>
      </c>
      <c r="C27" s="14" t="s">
        <v>1265</v>
      </c>
      <c r="D27" s="14" t="s">
        <v>1239</v>
      </c>
      <c r="E27" s="14" t="s">
        <v>1240</v>
      </c>
      <c r="F27" s="14" t="s">
        <v>1247</v>
      </c>
      <c r="G27" s="14" t="s">
        <v>1192</v>
      </c>
      <c r="H27" s="14" t="s">
        <v>1242</v>
      </c>
      <c r="I27" s="24" t="s">
        <v>1266</v>
      </c>
      <c r="J27" s="14" t="s">
        <v>1267</v>
      </c>
      <c r="K27" s="13">
        <v>12000</v>
      </c>
      <c r="L27" s="13">
        <v>200</v>
      </c>
      <c r="M27" s="14" t="s">
        <v>1268</v>
      </c>
      <c r="N27" s="26">
        <v>202511</v>
      </c>
      <c r="O27" s="26">
        <v>202531</v>
      </c>
      <c r="P27" s="26">
        <v>45717</v>
      </c>
      <c r="Q27" s="26">
        <v>45778</v>
      </c>
      <c r="R27" s="26">
        <v>45778</v>
      </c>
      <c r="S27" s="26">
        <v>45809</v>
      </c>
      <c r="T27" s="26">
        <v>45809</v>
      </c>
      <c r="U27" s="26">
        <v>45809</v>
      </c>
      <c r="V27" s="26">
        <v>45839</v>
      </c>
      <c r="W27" s="26">
        <v>45839</v>
      </c>
      <c r="X27" s="26">
        <v>45992</v>
      </c>
      <c r="Y27" s="26"/>
      <c r="Z27" s="26"/>
      <c r="AA27" s="26"/>
      <c r="AB27" s="33"/>
      <c r="AC27" s="33"/>
      <c r="AD27" s="33"/>
      <c r="AE27" s="27"/>
    </row>
    <row r="28" spans="1:31" s="4" customFormat="1" ht="234" customHeight="1" outlineLevel="1">
      <c r="A28" s="13">
        <v>18</v>
      </c>
      <c r="B28" s="14" t="s">
        <v>1269</v>
      </c>
      <c r="C28" s="14" t="s">
        <v>1239</v>
      </c>
      <c r="D28" s="14" t="s">
        <v>1239</v>
      </c>
      <c r="E28" s="14" t="s">
        <v>1240</v>
      </c>
      <c r="F28" s="14" t="s">
        <v>1247</v>
      </c>
      <c r="G28" s="14" t="s">
        <v>1192</v>
      </c>
      <c r="H28" s="14" t="s">
        <v>1242</v>
      </c>
      <c r="I28" s="24" t="s">
        <v>1270</v>
      </c>
      <c r="J28" s="14" t="s">
        <v>1195</v>
      </c>
      <c r="K28" s="13">
        <v>4200</v>
      </c>
      <c r="L28" s="13">
        <v>200</v>
      </c>
      <c r="M28" s="14" t="s">
        <v>1271</v>
      </c>
      <c r="N28" s="26" t="s">
        <v>1201</v>
      </c>
      <c r="O28" s="26">
        <v>202551</v>
      </c>
      <c r="P28" s="26">
        <v>45809</v>
      </c>
      <c r="Q28" s="26" t="s">
        <v>1201</v>
      </c>
      <c r="R28" s="26" t="s">
        <v>1201</v>
      </c>
      <c r="S28" s="26" t="s">
        <v>1201</v>
      </c>
      <c r="T28" s="25" t="s">
        <v>1201</v>
      </c>
      <c r="U28" s="26" t="s">
        <v>1201</v>
      </c>
      <c r="V28" s="26" t="s">
        <v>1201</v>
      </c>
      <c r="W28" s="26" t="s">
        <v>1201</v>
      </c>
      <c r="X28" s="26">
        <v>45931</v>
      </c>
      <c r="Y28" s="26" t="s">
        <v>1201</v>
      </c>
      <c r="Z28" s="26">
        <v>45992</v>
      </c>
      <c r="AA28" s="26"/>
      <c r="AB28" s="33"/>
      <c r="AC28" s="33"/>
      <c r="AD28" s="33"/>
      <c r="AE28" s="27"/>
    </row>
    <row r="29" spans="1:31" s="4" customFormat="1" ht="216" customHeight="1" outlineLevel="1">
      <c r="A29" s="13">
        <v>19</v>
      </c>
      <c r="B29" s="14" t="s">
        <v>1272</v>
      </c>
      <c r="C29" s="14" t="s">
        <v>1261</v>
      </c>
      <c r="D29" s="14" t="s">
        <v>1239</v>
      </c>
      <c r="E29" s="14" t="s">
        <v>1240</v>
      </c>
      <c r="F29" s="14" t="s">
        <v>1247</v>
      </c>
      <c r="G29" s="14" t="s">
        <v>1192</v>
      </c>
      <c r="H29" s="14" t="s">
        <v>1242</v>
      </c>
      <c r="I29" s="24" t="s">
        <v>1273</v>
      </c>
      <c r="J29" s="14" t="s">
        <v>1195</v>
      </c>
      <c r="K29" s="13">
        <v>5000</v>
      </c>
      <c r="L29" s="13">
        <v>300</v>
      </c>
      <c r="M29" s="14" t="s">
        <v>1271</v>
      </c>
      <c r="N29" s="26" t="s">
        <v>1201</v>
      </c>
      <c r="O29" s="26">
        <v>202551</v>
      </c>
      <c r="P29" s="26">
        <v>45809</v>
      </c>
      <c r="Q29" s="26" t="s">
        <v>1201</v>
      </c>
      <c r="R29" s="26" t="s">
        <v>1201</v>
      </c>
      <c r="S29" s="26" t="s">
        <v>1201</v>
      </c>
      <c r="T29" s="25" t="s">
        <v>1201</v>
      </c>
      <c r="U29" s="26" t="s">
        <v>1201</v>
      </c>
      <c r="V29" s="26" t="s">
        <v>1201</v>
      </c>
      <c r="W29" s="26" t="s">
        <v>1201</v>
      </c>
      <c r="X29" s="26">
        <v>45931</v>
      </c>
      <c r="Y29" s="26" t="s">
        <v>1201</v>
      </c>
      <c r="Z29" s="26">
        <v>45962</v>
      </c>
      <c r="AA29" s="26">
        <v>45992</v>
      </c>
      <c r="AB29" s="33"/>
      <c r="AC29" s="33"/>
      <c r="AD29" s="33"/>
      <c r="AE29" s="27"/>
    </row>
    <row r="30" spans="1:31" s="4" customFormat="1" ht="204" customHeight="1" outlineLevel="1">
      <c r="A30" s="13">
        <v>20</v>
      </c>
      <c r="B30" s="14" t="s">
        <v>1274</v>
      </c>
      <c r="C30" s="14" t="s">
        <v>1250</v>
      </c>
      <c r="D30" s="14" t="s">
        <v>1239</v>
      </c>
      <c r="E30" s="14" t="s">
        <v>1240</v>
      </c>
      <c r="F30" s="14" t="s">
        <v>1247</v>
      </c>
      <c r="G30" s="14" t="s">
        <v>1192</v>
      </c>
      <c r="H30" s="14" t="s">
        <v>1242</v>
      </c>
      <c r="I30" s="24" t="s">
        <v>1275</v>
      </c>
      <c r="J30" s="14" t="s">
        <v>1195</v>
      </c>
      <c r="K30" s="13">
        <v>2500</v>
      </c>
      <c r="L30" s="13">
        <v>200</v>
      </c>
      <c r="M30" s="14" t="s">
        <v>1271</v>
      </c>
      <c r="N30" s="26" t="s">
        <v>1201</v>
      </c>
      <c r="O30" s="26">
        <v>202551</v>
      </c>
      <c r="P30" s="26">
        <v>45809</v>
      </c>
      <c r="Q30" s="26" t="s">
        <v>1201</v>
      </c>
      <c r="R30" s="26" t="s">
        <v>1201</v>
      </c>
      <c r="S30" s="26" t="s">
        <v>1201</v>
      </c>
      <c r="T30" s="25" t="s">
        <v>1201</v>
      </c>
      <c r="U30" s="26" t="s">
        <v>1201</v>
      </c>
      <c r="V30" s="26" t="s">
        <v>1201</v>
      </c>
      <c r="W30" s="26" t="s">
        <v>1201</v>
      </c>
      <c r="X30" s="26">
        <v>45931</v>
      </c>
      <c r="Y30" s="26" t="s">
        <v>1201</v>
      </c>
      <c r="Z30" s="26">
        <v>45992</v>
      </c>
      <c r="AA30" s="26"/>
      <c r="AB30" s="33"/>
      <c r="AC30" s="33"/>
      <c r="AD30" s="33"/>
      <c r="AE30" s="27"/>
    </row>
    <row r="31" spans="1:31" s="4" customFormat="1" ht="237" customHeight="1" outlineLevel="1">
      <c r="A31" s="13">
        <v>21</v>
      </c>
      <c r="B31" s="14" t="s">
        <v>1276</v>
      </c>
      <c r="C31" s="14" t="s">
        <v>1261</v>
      </c>
      <c r="D31" s="14" t="s">
        <v>1239</v>
      </c>
      <c r="E31" s="14" t="s">
        <v>1240</v>
      </c>
      <c r="F31" s="14" t="s">
        <v>1277</v>
      </c>
      <c r="G31" s="14" t="s">
        <v>1192</v>
      </c>
      <c r="H31" s="14" t="s">
        <v>1242</v>
      </c>
      <c r="I31" s="24" t="s">
        <v>1278</v>
      </c>
      <c r="J31" s="14" t="s">
        <v>1195</v>
      </c>
      <c r="K31" s="13">
        <v>3000</v>
      </c>
      <c r="L31" s="13">
        <v>300</v>
      </c>
      <c r="M31" s="14" t="s">
        <v>1256</v>
      </c>
      <c r="N31" s="26">
        <v>202531</v>
      </c>
      <c r="O31" s="26">
        <v>202551</v>
      </c>
      <c r="P31" s="26">
        <v>45809</v>
      </c>
      <c r="Q31" s="26" t="s">
        <v>1201</v>
      </c>
      <c r="R31" s="26" t="s">
        <v>1201</v>
      </c>
      <c r="S31" s="26" t="s">
        <v>1201</v>
      </c>
      <c r="T31" s="25" t="s">
        <v>1201</v>
      </c>
      <c r="U31" s="26" t="s">
        <v>1201</v>
      </c>
      <c r="V31" s="26" t="s">
        <v>1201</v>
      </c>
      <c r="W31" s="26" t="s">
        <v>1201</v>
      </c>
      <c r="X31" s="26">
        <v>45870</v>
      </c>
      <c r="Y31" s="26" t="s">
        <v>1201</v>
      </c>
      <c r="Z31" s="26">
        <v>45962</v>
      </c>
      <c r="AA31" s="26">
        <v>45992</v>
      </c>
      <c r="AB31" s="33"/>
      <c r="AC31" s="33"/>
      <c r="AD31" s="33"/>
      <c r="AE31" s="27"/>
    </row>
    <row r="32" spans="1:31" s="3" customFormat="1" ht="159.94999999999999" customHeight="1">
      <c r="A32" s="141" t="s">
        <v>1279</v>
      </c>
      <c r="B32" s="142"/>
      <c r="C32" s="142"/>
      <c r="D32" s="142"/>
      <c r="E32" s="142"/>
      <c r="F32" s="142"/>
      <c r="G32" s="142"/>
      <c r="H32" s="142"/>
      <c r="I32" s="141"/>
      <c r="J32" s="142"/>
      <c r="K32" s="16">
        <f>SUM(K33)</f>
        <v>1500</v>
      </c>
      <c r="L32" s="16">
        <f>SUM(L33)</f>
        <v>1000</v>
      </c>
      <c r="M32" s="22"/>
      <c r="N32" s="23"/>
      <c r="O32" s="23"/>
      <c r="P32" s="23"/>
      <c r="Q32" s="23"/>
      <c r="R32" s="23"/>
      <c r="S32" s="23"/>
      <c r="T32" s="23"/>
      <c r="U32" s="23"/>
      <c r="V32" s="23"/>
      <c r="W32" s="23"/>
      <c r="X32" s="23"/>
      <c r="Y32" s="23"/>
      <c r="Z32" s="23"/>
      <c r="AA32" s="23"/>
      <c r="AB32" s="23"/>
      <c r="AC32" s="23"/>
      <c r="AD32" s="23"/>
      <c r="AE32" s="22"/>
    </row>
    <row r="33" spans="1:31" s="4" customFormat="1" ht="279" customHeight="1" outlineLevel="1">
      <c r="A33" s="13">
        <v>22</v>
      </c>
      <c r="B33" s="13" t="s">
        <v>1280</v>
      </c>
      <c r="C33" s="13" t="s">
        <v>1281</v>
      </c>
      <c r="D33" s="13" t="s">
        <v>1282</v>
      </c>
      <c r="E33" s="13" t="s">
        <v>1283</v>
      </c>
      <c r="F33" s="13" t="s">
        <v>1284</v>
      </c>
      <c r="G33" s="14" t="s">
        <v>1192</v>
      </c>
      <c r="H33" s="14" t="s">
        <v>1193</v>
      </c>
      <c r="I33" s="28" t="s">
        <v>1285</v>
      </c>
      <c r="J33" s="14" t="s">
        <v>1195</v>
      </c>
      <c r="K33" s="27">
        <v>1500</v>
      </c>
      <c r="L33" s="27">
        <v>1000</v>
      </c>
      <c r="M33" s="27" t="s">
        <v>1286</v>
      </c>
      <c r="N33" s="30" t="s">
        <v>1287</v>
      </c>
      <c r="O33" s="30" t="s">
        <v>1287</v>
      </c>
      <c r="P33" s="30" t="s">
        <v>1287</v>
      </c>
      <c r="Q33" s="30" t="s">
        <v>1288</v>
      </c>
      <c r="R33" s="30" t="s">
        <v>1288</v>
      </c>
      <c r="S33" s="30" t="s">
        <v>1288</v>
      </c>
      <c r="T33" s="30" t="s">
        <v>1288</v>
      </c>
      <c r="U33" s="30" t="s">
        <v>1288</v>
      </c>
      <c r="V33" s="30" t="s">
        <v>1288</v>
      </c>
      <c r="W33" s="30" t="s">
        <v>1288</v>
      </c>
      <c r="X33" s="30" t="s">
        <v>1287</v>
      </c>
      <c r="Y33" s="30">
        <v>45809</v>
      </c>
      <c r="Z33" s="30">
        <v>45839</v>
      </c>
      <c r="AA33" s="30">
        <v>45931</v>
      </c>
      <c r="AB33" s="30">
        <v>45931</v>
      </c>
      <c r="AC33" s="30">
        <v>46023</v>
      </c>
      <c r="AD33" s="30">
        <v>46054</v>
      </c>
      <c r="AE33" s="13"/>
    </row>
    <row r="34" spans="1:31" s="3" customFormat="1" ht="159.94999999999999" customHeight="1">
      <c r="A34" s="139" t="s">
        <v>1289</v>
      </c>
      <c r="B34" s="140"/>
      <c r="C34" s="140"/>
      <c r="D34" s="140"/>
      <c r="E34" s="140"/>
      <c r="F34" s="140"/>
      <c r="G34" s="140"/>
      <c r="H34" s="140"/>
      <c r="I34" s="139"/>
      <c r="J34" s="140"/>
      <c r="K34" s="16">
        <f>SUM(K35:K37)</f>
        <v>129508</v>
      </c>
      <c r="L34" s="16">
        <f>SUM(L36)</f>
        <v>1000</v>
      </c>
      <c r="M34" s="22"/>
      <c r="N34" s="23"/>
      <c r="O34" s="23"/>
      <c r="P34" s="23"/>
      <c r="Q34" s="23"/>
      <c r="R34" s="23"/>
      <c r="S34" s="23"/>
      <c r="T34" s="23"/>
      <c r="U34" s="23"/>
      <c r="V34" s="23"/>
      <c r="W34" s="23"/>
      <c r="X34" s="23"/>
      <c r="Y34" s="23"/>
      <c r="Z34" s="23"/>
      <c r="AA34" s="23"/>
      <c r="AB34" s="23"/>
      <c r="AC34" s="23"/>
      <c r="AD34" s="23"/>
      <c r="AE34" s="22"/>
    </row>
    <row r="35" spans="1:31" s="4" customFormat="1" ht="237" customHeight="1" outlineLevel="1">
      <c r="A35" s="13">
        <v>23</v>
      </c>
      <c r="B35" s="14" t="s">
        <v>1290</v>
      </c>
      <c r="C35" s="13" t="s">
        <v>1291</v>
      </c>
      <c r="D35" s="14" t="s">
        <v>1292</v>
      </c>
      <c r="E35" s="13" t="s">
        <v>1293</v>
      </c>
      <c r="F35" s="14" t="s">
        <v>1294</v>
      </c>
      <c r="G35" s="13" t="s">
        <v>1192</v>
      </c>
      <c r="H35" s="14" t="s">
        <v>1242</v>
      </c>
      <c r="I35" s="24" t="s">
        <v>1295</v>
      </c>
      <c r="J35" s="14" t="s">
        <v>1195</v>
      </c>
      <c r="K35" s="27">
        <v>5000</v>
      </c>
      <c r="L35" s="27">
        <v>200</v>
      </c>
      <c r="M35" s="14" t="s">
        <v>1296</v>
      </c>
      <c r="N35" s="31"/>
      <c r="O35" s="31"/>
      <c r="P35" s="29"/>
      <c r="Q35" s="31"/>
      <c r="R35" s="31"/>
      <c r="S35" s="31"/>
      <c r="T35" s="29"/>
      <c r="U35" s="31"/>
      <c r="V35" s="31"/>
      <c r="W35" s="31"/>
      <c r="X35" s="29"/>
      <c r="Y35" s="31"/>
      <c r="Z35" s="31"/>
      <c r="AA35" s="31"/>
      <c r="AB35" s="31"/>
      <c r="AC35" s="31"/>
      <c r="AD35" s="31"/>
      <c r="AE35" s="27"/>
    </row>
    <row r="36" spans="1:31" s="4" customFormat="1" ht="222" customHeight="1" outlineLevel="1">
      <c r="A36" s="13">
        <v>24</v>
      </c>
      <c r="B36" s="14" t="s">
        <v>1297</v>
      </c>
      <c r="C36" s="13" t="s">
        <v>1291</v>
      </c>
      <c r="D36" s="14" t="s">
        <v>1292</v>
      </c>
      <c r="E36" s="14" t="s">
        <v>1293</v>
      </c>
      <c r="F36" s="14" t="s">
        <v>1298</v>
      </c>
      <c r="G36" s="13" t="s">
        <v>1192</v>
      </c>
      <c r="H36" s="14" t="s">
        <v>1193</v>
      </c>
      <c r="I36" s="24" t="s">
        <v>1299</v>
      </c>
      <c r="J36" s="14" t="s">
        <v>1195</v>
      </c>
      <c r="K36" s="13">
        <v>64508</v>
      </c>
      <c r="L36" s="27">
        <v>1000</v>
      </c>
      <c r="M36" s="14" t="s">
        <v>1300</v>
      </c>
      <c r="N36" s="32">
        <v>202521</v>
      </c>
      <c r="O36" s="32">
        <v>202531</v>
      </c>
      <c r="P36" s="32">
        <v>45748</v>
      </c>
      <c r="Q36" s="32">
        <v>45778</v>
      </c>
      <c r="R36" s="32">
        <v>45809</v>
      </c>
      <c r="S36" s="32">
        <v>45809</v>
      </c>
      <c r="T36" s="31" t="s">
        <v>1288</v>
      </c>
      <c r="U36" s="31" t="s">
        <v>1288</v>
      </c>
      <c r="V36" s="31" t="s">
        <v>1288</v>
      </c>
      <c r="W36" s="31" t="s">
        <v>1288</v>
      </c>
      <c r="X36" s="32">
        <v>45839</v>
      </c>
      <c r="Y36" s="32">
        <v>45870</v>
      </c>
      <c r="Z36" s="32">
        <v>45901</v>
      </c>
      <c r="AA36" s="30" t="s">
        <v>1288</v>
      </c>
      <c r="AB36" s="32">
        <v>45962</v>
      </c>
      <c r="AC36" s="32">
        <v>46023</v>
      </c>
      <c r="AD36" s="32">
        <v>46023</v>
      </c>
      <c r="AE36" s="13"/>
    </row>
    <row r="37" spans="1:31" s="4" customFormat="1" ht="237" customHeight="1" outlineLevel="1">
      <c r="A37" s="13">
        <v>25</v>
      </c>
      <c r="B37" s="13" t="s">
        <v>1301</v>
      </c>
      <c r="C37" s="13" t="s">
        <v>1291</v>
      </c>
      <c r="D37" s="13" t="s">
        <v>1292</v>
      </c>
      <c r="E37" s="13" t="s">
        <v>1293</v>
      </c>
      <c r="F37" s="13" t="s">
        <v>1232</v>
      </c>
      <c r="G37" s="13" t="s">
        <v>1192</v>
      </c>
      <c r="H37" s="13" t="s">
        <v>1193</v>
      </c>
      <c r="I37" s="28" t="s">
        <v>1302</v>
      </c>
      <c r="J37" s="13" t="s">
        <v>1234</v>
      </c>
      <c r="K37" s="13">
        <v>60000</v>
      </c>
      <c r="L37" s="13"/>
      <c r="M37" s="13" t="s">
        <v>1196</v>
      </c>
      <c r="N37" s="31"/>
      <c r="O37" s="31"/>
      <c r="P37" s="29" t="s">
        <v>1235</v>
      </c>
      <c r="Q37" s="31"/>
      <c r="R37" s="31"/>
      <c r="S37" s="31"/>
      <c r="T37" s="29">
        <v>45992</v>
      </c>
      <c r="U37" s="31"/>
      <c r="V37" s="31"/>
      <c r="W37" s="31"/>
      <c r="X37" s="29">
        <v>45992</v>
      </c>
      <c r="Y37" s="31"/>
      <c r="Z37" s="31"/>
      <c r="AA37" s="31"/>
      <c r="AB37" s="31"/>
      <c r="AC37" s="31"/>
      <c r="AD37" s="31"/>
      <c r="AE37" s="27"/>
    </row>
    <row r="38" spans="1:31" s="3" customFormat="1" ht="159.94999999999999" customHeight="1">
      <c r="A38" s="139" t="s">
        <v>1303</v>
      </c>
      <c r="B38" s="140"/>
      <c r="C38" s="140"/>
      <c r="D38" s="140"/>
      <c r="E38" s="140"/>
      <c r="F38" s="140"/>
      <c r="G38" s="140"/>
      <c r="H38" s="140"/>
      <c r="I38" s="139"/>
      <c r="J38" s="140"/>
      <c r="K38" s="16">
        <f>SUM(K39:K39)</f>
        <v>11500</v>
      </c>
      <c r="L38" s="16">
        <f>SUM(L39:L39)</f>
        <v>300</v>
      </c>
      <c r="M38" s="22"/>
      <c r="N38" s="23"/>
      <c r="O38" s="23"/>
      <c r="P38" s="23"/>
      <c r="Q38" s="23"/>
      <c r="R38" s="23"/>
      <c r="S38" s="23"/>
      <c r="T38" s="23"/>
      <c r="U38" s="23"/>
      <c r="V38" s="23"/>
      <c r="W38" s="23"/>
      <c r="X38" s="23"/>
      <c r="Y38" s="23"/>
      <c r="Z38" s="23"/>
      <c r="AA38" s="23"/>
      <c r="AB38" s="23"/>
      <c r="AC38" s="23"/>
      <c r="AD38" s="23"/>
      <c r="AE38" s="22"/>
    </row>
    <row r="39" spans="1:31" s="4" customFormat="1" ht="276" customHeight="1" outlineLevel="1">
      <c r="A39" s="13">
        <v>26</v>
      </c>
      <c r="B39" s="14" t="s">
        <v>1304</v>
      </c>
      <c r="C39" s="14" t="s">
        <v>1305</v>
      </c>
      <c r="D39" s="14" t="s">
        <v>1306</v>
      </c>
      <c r="E39" s="14" t="s">
        <v>1307</v>
      </c>
      <c r="F39" s="14" t="s">
        <v>1308</v>
      </c>
      <c r="G39" s="13" t="s">
        <v>1192</v>
      </c>
      <c r="H39" s="14" t="s">
        <v>1242</v>
      </c>
      <c r="I39" s="24" t="s">
        <v>1309</v>
      </c>
      <c r="J39" s="14" t="s">
        <v>1195</v>
      </c>
      <c r="K39" s="13">
        <v>11500</v>
      </c>
      <c r="L39" s="13">
        <v>300</v>
      </c>
      <c r="M39" s="14" t="s">
        <v>1310</v>
      </c>
      <c r="N39" s="33"/>
      <c r="O39" s="33"/>
      <c r="P39" s="33"/>
      <c r="Q39" s="33"/>
      <c r="R39" s="33"/>
      <c r="S39" s="33"/>
      <c r="T39" s="33"/>
      <c r="U39" s="33"/>
      <c r="V39" s="33"/>
      <c r="W39" s="33"/>
      <c r="X39" s="33"/>
      <c r="Y39" s="33"/>
      <c r="Z39" s="33"/>
      <c r="AA39" s="33"/>
      <c r="AB39" s="33"/>
      <c r="AC39" s="33"/>
      <c r="AD39" s="33"/>
      <c r="AE39" s="13"/>
    </row>
    <row r="40" spans="1:31" s="3" customFormat="1" ht="159.94999999999999" customHeight="1">
      <c r="A40" s="139" t="s">
        <v>1311</v>
      </c>
      <c r="B40" s="140"/>
      <c r="C40" s="140"/>
      <c r="D40" s="140"/>
      <c r="E40" s="140"/>
      <c r="F40" s="140"/>
      <c r="G40" s="140"/>
      <c r="H40" s="140"/>
      <c r="I40" s="139"/>
      <c r="J40" s="140"/>
      <c r="K40" s="16">
        <f>SUM(K41:K41)</f>
        <v>2397.81</v>
      </c>
      <c r="L40" s="16">
        <f>SUM(L41:L41)</f>
        <v>100</v>
      </c>
      <c r="M40" s="22"/>
      <c r="N40" s="23"/>
      <c r="O40" s="23"/>
      <c r="P40" s="23"/>
      <c r="Q40" s="23"/>
      <c r="R40" s="23"/>
      <c r="S40" s="23"/>
      <c r="T40" s="23"/>
      <c r="U40" s="23"/>
      <c r="V40" s="23"/>
      <c r="W40" s="23"/>
      <c r="X40" s="23"/>
      <c r="Y40" s="23"/>
      <c r="Z40" s="23"/>
      <c r="AA40" s="23"/>
      <c r="AB40" s="23"/>
      <c r="AC40" s="23"/>
      <c r="AD40" s="23"/>
      <c r="AE40" s="22"/>
    </row>
    <row r="41" spans="1:31" s="4" customFormat="1" ht="219" customHeight="1" outlineLevel="1">
      <c r="A41" s="13">
        <v>27</v>
      </c>
      <c r="B41" s="13" t="s">
        <v>1312</v>
      </c>
      <c r="C41" s="13" t="s">
        <v>1313</v>
      </c>
      <c r="D41" s="13" t="s">
        <v>1314</v>
      </c>
      <c r="E41" s="13" t="s">
        <v>1315</v>
      </c>
      <c r="F41" s="13" t="s">
        <v>1298</v>
      </c>
      <c r="G41" s="13" t="s">
        <v>1192</v>
      </c>
      <c r="H41" s="13" t="s">
        <v>1242</v>
      </c>
      <c r="I41" s="28" t="s">
        <v>1316</v>
      </c>
      <c r="J41" s="13" t="s">
        <v>1234</v>
      </c>
      <c r="K41" s="13">
        <v>2397.81</v>
      </c>
      <c r="L41" s="13">
        <v>100</v>
      </c>
      <c r="M41" s="27" t="s">
        <v>1317</v>
      </c>
      <c r="N41" s="30">
        <v>2025111</v>
      </c>
      <c r="O41" s="30">
        <v>2025111</v>
      </c>
      <c r="P41" s="30">
        <v>45839</v>
      </c>
      <c r="Q41" s="30">
        <v>202562</v>
      </c>
      <c r="R41" s="30">
        <v>202563</v>
      </c>
      <c r="S41" s="30">
        <v>202564</v>
      </c>
      <c r="T41" s="30"/>
      <c r="U41" s="31" t="s">
        <v>1288</v>
      </c>
      <c r="V41" s="31" t="s">
        <v>1288</v>
      </c>
      <c r="W41" s="31" t="s">
        <v>1288</v>
      </c>
      <c r="X41" s="31"/>
      <c r="Y41" s="31"/>
      <c r="Z41" s="31"/>
      <c r="AA41" s="31"/>
      <c r="AB41" s="31"/>
      <c r="AC41" s="31"/>
      <c r="AD41" s="31"/>
      <c r="AE41" s="27"/>
    </row>
    <row r="42" spans="1:31" s="3" customFormat="1" ht="159.94999999999999" customHeight="1">
      <c r="A42" s="139" t="s">
        <v>1318</v>
      </c>
      <c r="B42" s="140"/>
      <c r="C42" s="140"/>
      <c r="D42" s="140"/>
      <c r="E42" s="140"/>
      <c r="F42" s="140"/>
      <c r="G42" s="140"/>
      <c r="H42" s="140"/>
      <c r="I42" s="139"/>
      <c r="J42" s="140"/>
      <c r="K42" s="16">
        <f>SUM(K43:K48)</f>
        <v>447419</v>
      </c>
      <c r="L42" s="16">
        <f>SUM(L43:L48)</f>
        <v>800</v>
      </c>
      <c r="M42" s="22"/>
      <c r="N42" s="23"/>
      <c r="O42" s="23"/>
      <c r="P42" s="23"/>
      <c r="Q42" s="23"/>
      <c r="R42" s="23"/>
      <c r="S42" s="23"/>
      <c r="T42" s="23"/>
      <c r="U42" s="23"/>
      <c r="V42" s="23"/>
      <c r="W42" s="23"/>
      <c r="X42" s="23"/>
      <c r="Y42" s="23"/>
      <c r="Z42" s="23"/>
      <c r="AA42" s="23"/>
      <c r="AB42" s="23"/>
      <c r="AC42" s="23"/>
      <c r="AD42" s="23"/>
      <c r="AE42" s="22"/>
    </row>
    <row r="43" spans="1:31" s="4" customFormat="1" ht="195" customHeight="1" outlineLevel="1">
      <c r="A43" s="13">
        <v>28</v>
      </c>
      <c r="B43" s="14" t="s">
        <v>1319</v>
      </c>
      <c r="C43" s="14" t="s">
        <v>1320</v>
      </c>
      <c r="D43" s="14" t="s">
        <v>1320</v>
      </c>
      <c r="E43" s="14" t="s">
        <v>1321</v>
      </c>
      <c r="F43" s="14" t="s">
        <v>1322</v>
      </c>
      <c r="G43" s="13" t="s">
        <v>1192</v>
      </c>
      <c r="H43" s="13" t="s">
        <v>1242</v>
      </c>
      <c r="I43" s="24" t="s">
        <v>1323</v>
      </c>
      <c r="J43" s="14" t="s">
        <v>1267</v>
      </c>
      <c r="K43" s="27">
        <f>3*1500+20*1000</f>
        <v>24500</v>
      </c>
      <c r="L43" s="27">
        <v>100</v>
      </c>
      <c r="M43" s="14" t="s">
        <v>1324</v>
      </c>
      <c r="N43" s="30">
        <v>202511</v>
      </c>
      <c r="O43" s="31" t="s">
        <v>1288</v>
      </c>
      <c r="P43" s="31" t="s">
        <v>1288</v>
      </c>
      <c r="Q43" s="30">
        <v>45717</v>
      </c>
      <c r="R43" s="31" t="s">
        <v>1288</v>
      </c>
      <c r="S43" s="30">
        <v>45748</v>
      </c>
      <c r="T43" s="30">
        <v>45778</v>
      </c>
      <c r="U43" s="30">
        <v>45809</v>
      </c>
      <c r="V43" s="31" t="s">
        <v>1288</v>
      </c>
      <c r="W43" s="31" t="s">
        <v>1288</v>
      </c>
      <c r="X43" s="30">
        <v>45992</v>
      </c>
      <c r="Y43" s="36">
        <v>46174</v>
      </c>
      <c r="Z43" s="36">
        <v>46266</v>
      </c>
      <c r="AA43" s="37" t="s">
        <v>1288</v>
      </c>
      <c r="AB43" s="36">
        <v>46266</v>
      </c>
      <c r="AC43" s="36">
        <v>46296</v>
      </c>
      <c r="AD43" s="36">
        <v>46357</v>
      </c>
      <c r="AE43" s="14"/>
    </row>
    <row r="44" spans="1:31" s="4" customFormat="1" ht="177" customHeight="1" outlineLevel="1">
      <c r="A44" s="13">
        <v>29</v>
      </c>
      <c r="B44" s="14" t="s">
        <v>1325</v>
      </c>
      <c r="C44" s="14" t="s">
        <v>1320</v>
      </c>
      <c r="D44" s="14" t="s">
        <v>1320</v>
      </c>
      <c r="E44" s="14" t="s">
        <v>1321</v>
      </c>
      <c r="F44" s="14" t="s">
        <v>1322</v>
      </c>
      <c r="G44" s="13" t="s">
        <v>1192</v>
      </c>
      <c r="H44" s="13" t="s">
        <v>1242</v>
      </c>
      <c r="I44" s="24" t="s">
        <v>1326</v>
      </c>
      <c r="J44" s="14" t="s">
        <v>1267</v>
      </c>
      <c r="K44" s="27">
        <v>15000</v>
      </c>
      <c r="L44" s="27">
        <v>100</v>
      </c>
      <c r="M44" s="14" t="s">
        <v>1327</v>
      </c>
      <c r="N44" s="30">
        <v>202511</v>
      </c>
      <c r="O44" s="31" t="s">
        <v>1288</v>
      </c>
      <c r="P44" s="31" t="s">
        <v>1288</v>
      </c>
      <c r="Q44" s="30">
        <v>45717</v>
      </c>
      <c r="R44" s="31" t="s">
        <v>1288</v>
      </c>
      <c r="S44" s="30">
        <v>45748</v>
      </c>
      <c r="T44" s="30">
        <v>45778</v>
      </c>
      <c r="U44" s="30">
        <v>45809</v>
      </c>
      <c r="V44" s="31" t="s">
        <v>1288</v>
      </c>
      <c r="W44" s="31" t="s">
        <v>1288</v>
      </c>
      <c r="X44" s="30">
        <v>45992</v>
      </c>
      <c r="Y44" s="36">
        <v>46174</v>
      </c>
      <c r="Z44" s="36">
        <v>46266</v>
      </c>
      <c r="AA44" s="37" t="s">
        <v>1288</v>
      </c>
      <c r="AB44" s="36">
        <v>46266</v>
      </c>
      <c r="AC44" s="36">
        <v>46296</v>
      </c>
      <c r="AD44" s="36">
        <v>46357</v>
      </c>
      <c r="AE44" s="14"/>
    </row>
    <row r="45" spans="1:31" s="4" customFormat="1" ht="195" customHeight="1" outlineLevel="1">
      <c r="A45" s="13">
        <v>30</v>
      </c>
      <c r="B45" s="14" t="s">
        <v>1328</v>
      </c>
      <c r="C45" s="14" t="s">
        <v>1329</v>
      </c>
      <c r="D45" s="14" t="s">
        <v>1320</v>
      </c>
      <c r="E45" s="14" t="s">
        <v>1321</v>
      </c>
      <c r="F45" s="14" t="s">
        <v>1322</v>
      </c>
      <c r="G45" s="13" t="s">
        <v>1192</v>
      </c>
      <c r="H45" s="17" t="s">
        <v>1193</v>
      </c>
      <c r="I45" s="24" t="s">
        <v>1330</v>
      </c>
      <c r="J45" s="14" t="s">
        <v>1267</v>
      </c>
      <c r="K45" s="27">
        <v>50000</v>
      </c>
      <c r="L45" s="27">
        <v>200</v>
      </c>
      <c r="M45" s="14" t="s">
        <v>1331</v>
      </c>
      <c r="N45" s="30">
        <v>202511</v>
      </c>
      <c r="O45" s="31" t="s">
        <v>1288</v>
      </c>
      <c r="P45" s="31" t="s">
        <v>1288</v>
      </c>
      <c r="Q45" s="30">
        <v>45717</v>
      </c>
      <c r="R45" s="31" t="s">
        <v>1288</v>
      </c>
      <c r="S45" s="30">
        <v>45748</v>
      </c>
      <c r="T45" s="30">
        <v>45778</v>
      </c>
      <c r="U45" s="30">
        <v>45809</v>
      </c>
      <c r="V45" s="31" t="s">
        <v>1288</v>
      </c>
      <c r="W45" s="31" t="s">
        <v>1288</v>
      </c>
      <c r="X45" s="30">
        <v>45992</v>
      </c>
      <c r="Y45" s="36">
        <v>46174</v>
      </c>
      <c r="Z45" s="36">
        <v>46266</v>
      </c>
      <c r="AA45" s="37" t="s">
        <v>1288</v>
      </c>
      <c r="AB45" s="36">
        <v>46266</v>
      </c>
      <c r="AC45" s="36">
        <v>46296</v>
      </c>
      <c r="AD45" s="36">
        <v>46357</v>
      </c>
      <c r="AE45" s="14"/>
    </row>
    <row r="46" spans="1:31" s="4" customFormat="1" ht="258" customHeight="1" outlineLevel="1">
      <c r="A46" s="13">
        <v>31</v>
      </c>
      <c r="B46" s="14" t="s">
        <v>1332</v>
      </c>
      <c r="C46" s="14" t="s">
        <v>1333</v>
      </c>
      <c r="D46" s="14" t="s">
        <v>1320</v>
      </c>
      <c r="E46" s="14" t="s">
        <v>1321</v>
      </c>
      <c r="F46" s="14" t="s">
        <v>1322</v>
      </c>
      <c r="G46" s="13" t="s">
        <v>1192</v>
      </c>
      <c r="H46" s="17" t="s">
        <v>1193</v>
      </c>
      <c r="I46" s="24" t="s">
        <v>1334</v>
      </c>
      <c r="J46" s="14" t="s">
        <v>1335</v>
      </c>
      <c r="K46" s="27">
        <v>35000</v>
      </c>
      <c r="L46" s="27">
        <v>200</v>
      </c>
      <c r="M46" s="14" t="s">
        <v>1336</v>
      </c>
      <c r="N46" s="30">
        <v>202511</v>
      </c>
      <c r="O46" s="31" t="s">
        <v>1288</v>
      </c>
      <c r="P46" s="31" t="s">
        <v>1288</v>
      </c>
      <c r="Q46" s="30">
        <v>45717</v>
      </c>
      <c r="R46" s="31" t="s">
        <v>1288</v>
      </c>
      <c r="S46" s="30" t="s">
        <v>1288</v>
      </c>
      <c r="T46" s="30" t="s">
        <v>1288</v>
      </c>
      <c r="U46" s="30" t="s">
        <v>1288</v>
      </c>
      <c r="V46" s="31" t="s">
        <v>1288</v>
      </c>
      <c r="W46" s="31" t="s">
        <v>1288</v>
      </c>
      <c r="X46" s="30">
        <v>45992</v>
      </c>
      <c r="Y46" s="36">
        <v>46174</v>
      </c>
      <c r="Z46" s="36">
        <v>46266</v>
      </c>
      <c r="AA46" s="37" t="s">
        <v>1288</v>
      </c>
      <c r="AB46" s="36">
        <v>46266</v>
      </c>
      <c r="AC46" s="36">
        <v>46296</v>
      </c>
      <c r="AD46" s="36">
        <v>46357</v>
      </c>
      <c r="AE46" s="14"/>
    </row>
    <row r="47" spans="1:31" s="4" customFormat="1" ht="198" customHeight="1" outlineLevel="1">
      <c r="A47" s="13">
        <v>32</v>
      </c>
      <c r="B47" s="14" t="s">
        <v>1337</v>
      </c>
      <c r="C47" s="14" t="s">
        <v>1291</v>
      </c>
      <c r="D47" s="14" t="s">
        <v>1320</v>
      </c>
      <c r="E47" s="14" t="s">
        <v>1321</v>
      </c>
      <c r="F47" s="14" t="s">
        <v>1322</v>
      </c>
      <c r="G47" s="13" t="s">
        <v>1192</v>
      </c>
      <c r="H47" s="17" t="s">
        <v>1193</v>
      </c>
      <c r="I47" s="24" t="s">
        <v>1338</v>
      </c>
      <c r="J47" s="14" t="s">
        <v>1267</v>
      </c>
      <c r="K47" s="13">
        <v>172919</v>
      </c>
      <c r="L47" s="14">
        <v>100</v>
      </c>
      <c r="M47" s="14" t="s">
        <v>1196</v>
      </c>
      <c r="N47" s="30">
        <v>202511</v>
      </c>
      <c r="O47" s="31" t="s">
        <v>1288</v>
      </c>
      <c r="P47" s="30">
        <v>45717</v>
      </c>
      <c r="Q47" s="31" t="s">
        <v>1288</v>
      </c>
      <c r="R47" s="30">
        <v>45748</v>
      </c>
      <c r="S47" s="30">
        <v>45778</v>
      </c>
      <c r="T47" s="30">
        <v>45809</v>
      </c>
      <c r="U47" s="31" t="s">
        <v>1288</v>
      </c>
      <c r="V47" s="31" t="s">
        <v>1288</v>
      </c>
      <c r="W47" s="31" t="s">
        <v>1288</v>
      </c>
      <c r="X47" s="30">
        <v>45992</v>
      </c>
      <c r="Y47" s="36">
        <v>46174</v>
      </c>
      <c r="Z47" s="36">
        <v>46266</v>
      </c>
      <c r="AA47" s="37" t="s">
        <v>1288</v>
      </c>
      <c r="AB47" s="36">
        <v>46266</v>
      </c>
      <c r="AC47" s="36">
        <v>46296</v>
      </c>
      <c r="AD47" s="36">
        <v>46357</v>
      </c>
      <c r="AE47" s="14"/>
    </row>
    <row r="48" spans="1:31" s="4" customFormat="1" ht="198" customHeight="1" outlineLevel="1">
      <c r="A48" s="13">
        <v>33</v>
      </c>
      <c r="B48" s="13" t="s">
        <v>1339</v>
      </c>
      <c r="C48" s="14" t="s">
        <v>1340</v>
      </c>
      <c r="D48" s="14" t="s">
        <v>1320</v>
      </c>
      <c r="E48" s="14" t="s">
        <v>1321</v>
      </c>
      <c r="F48" s="13" t="s">
        <v>1322</v>
      </c>
      <c r="G48" s="13" t="s">
        <v>1192</v>
      </c>
      <c r="H48" s="17" t="s">
        <v>1193</v>
      </c>
      <c r="I48" s="24" t="s">
        <v>1338</v>
      </c>
      <c r="J48" s="14" t="s">
        <v>1267</v>
      </c>
      <c r="K48" s="27">
        <v>150000</v>
      </c>
      <c r="L48" s="27">
        <v>100</v>
      </c>
      <c r="M48" s="14" t="s">
        <v>1196</v>
      </c>
      <c r="N48" s="30">
        <v>202511</v>
      </c>
      <c r="O48" s="31" t="s">
        <v>1288</v>
      </c>
      <c r="P48" s="30">
        <v>45718</v>
      </c>
      <c r="Q48" s="31" t="s">
        <v>1288</v>
      </c>
      <c r="R48" s="30">
        <v>45749</v>
      </c>
      <c r="S48" s="30">
        <v>45779</v>
      </c>
      <c r="T48" s="30">
        <v>45810</v>
      </c>
      <c r="U48" s="31" t="s">
        <v>1288</v>
      </c>
      <c r="V48" s="31" t="s">
        <v>1288</v>
      </c>
      <c r="W48" s="31" t="s">
        <v>1288</v>
      </c>
      <c r="X48" s="30">
        <v>45993</v>
      </c>
      <c r="Y48" s="36">
        <v>46174</v>
      </c>
      <c r="Z48" s="36">
        <v>46266</v>
      </c>
      <c r="AA48" s="37" t="s">
        <v>1288</v>
      </c>
      <c r="AB48" s="36">
        <v>46266</v>
      </c>
      <c r="AC48" s="36">
        <v>46296</v>
      </c>
      <c r="AD48" s="36">
        <v>46357</v>
      </c>
      <c r="AE48" s="27"/>
    </row>
    <row r="49" spans="1:31" s="3" customFormat="1" ht="159.94999999999999" customHeight="1">
      <c r="A49" s="139" t="s">
        <v>1341</v>
      </c>
      <c r="B49" s="140"/>
      <c r="C49" s="140"/>
      <c r="D49" s="140"/>
      <c r="E49" s="140"/>
      <c r="F49" s="140"/>
      <c r="G49" s="140"/>
      <c r="H49" s="140"/>
      <c r="I49" s="139"/>
      <c r="J49" s="140"/>
      <c r="K49" s="16">
        <f>SUM(K50:K68)</f>
        <v>382841.12</v>
      </c>
      <c r="L49" s="16">
        <f>SUM(L50:L68)</f>
        <v>16450</v>
      </c>
      <c r="M49" s="22"/>
      <c r="N49" s="23"/>
      <c r="O49" s="23"/>
      <c r="P49" s="23"/>
      <c r="Q49" s="23"/>
      <c r="R49" s="23"/>
      <c r="S49" s="23"/>
      <c r="T49" s="23"/>
      <c r="U49" s="23"/>
      <c r="V49" s="23"/>
      <c r="W49" s="23"/>
      <c r="X49" s="23"/>
      <c r="Y49" s="23"/>
      <c r="Z49" s="23"/>
      <c r="AA49" s="23"/>
      <c r="AB49" s="23"/>
      <c r="AC49" s="23"/>
      <c r="AD49" s="23"/>
      <c r="AE49" s="22"/>
    </row>
    <row r="50" spans="1:31" s="4" customFormat="1" ht="243" customHeight="1" outlineLevel="1">
      <c r="A50" s="13">
        <v>34</v>
      </c>
      <c r="B50" s="13" t="s">
        <v>1342</v>
      </c>
      <c r="C50" s="14" t="s">
        <v>1343</v>
      </c>
      <c r="D50" s="14" t="s">
        <v>1344</v>
      </c>
      <c r="E50" s="13" t="s">
        <v>1345</v>
      </c>
      <c r="F50" s="13" t="s">
        <v>1232</v>
      </c>
      <c r="G50" s="13" t="s">
        <v>1192</v>
      </c>
      <c r="H50" s="13" t="s">
        <v>1242</v>
      </c>
      <c r="I50" s="28" t="s">
        <v>1346</v>
      </c>
      <c r="J50" s="14" t="s">
        <v>1195</v>
      </c>
      <c r="K50" s="27">
        <v>12900</v>
      </c>
      <c r="L50" s="27">
        <v>100</v>
      </c>
      <c r="M50" s="14" t="s">
        <v>1347</v>
      </c>
      <c r="N50" s="29" t="s">
        <v>1348</v>
      </c>
      <c r="O50" s="29" t="s">
        <v>1348</v>
      </c>
      <c r="P50" s="29" t="s">
        <v>1348</v>
      </c>
      <c r="Q50" s="29" t="s">
        <v>1348</v>
      </c>
      <c r="R50" s="29" t="s">
        <v>1348</v>
      </c>
      <c r="S50" s="29" t="s">
        <v>1348</v>
      </c>
      <c r="T50" s="29" t="s">
        <v>1348</v>
      </c>
      <c r="U50" s="33" t="s">
        <v>1201</v>
      </c>
      <c r="V50" s="33" t="s">
        <v>1201</v>
      </c>
      <c r="W50" s="33" t="s">
        <v>1201</v>
      </c>
      <c r="X50" s="29" t="s">
        <v>1348</v>
      </c>
      <c r="Y50" s="29">
        <v>45870</v>
      </c>
      <c r="Z50" s="33"/>
      <c r="AA50" s="29"/>
      <c r="AB50" s="33"/>
      <c r="AC50" s="33"/>
      <c r="AD50" s="33"/>
      <c r="AE50" s="13"/>
    </row>
    <row r="51" spans="1:31" s="4" customFormat="1" ht="303" customHeight="1" outlineLevel="1">
      <c r="A51" s="13">
        <v>35</v>
      </c>
      <c r="B51" s="13" t="s">
        <v>1349</v>
      </c>
      <c r="C51" s="14" t="s">
        <v>1350</v>
      </c>
      <c r="D51" s="14" t="s">
        <v>1344</v>
      </c>
      <c r="E51" s="13" t="s">
        <v>1345</v>
      </c>
      <c r="F51" s="13" t="s">
        <v>1232</v>
      </c>
      <c r="G51" s="13" t="s">
        <v>1192</v>
      </c>
      <c r="H51" s="13" t="s">
        <v>1242</v>
      </c>
      <c r="I51" s="28" t="s">
        <v>1351</v>
      </c>
      <c r="J51" s="14" t="s">
        <v>1195</v>
      </c>
      <c r="K51" s="27">
        <v>9500</v>
      </c>
      <c r="L51" s="27">
        <v>100</v>
      </c>
      <c r="M51" s="14" t="s">
        <v>1347</v>
      </c>
      <c r="N51" s="29" t="s">
        <v>1348</v>
      </c>
      <c r="O51" s="29" t="s">
        <v>1348</v>
      </c>
      <c r="P51" s="33" t="s">
        <v>1201</v>
      </c>
      <c r="Q51" s="29" t="s">
        <v>1348</v>
      </c>
      <c r="R51" s="29" t="s">
        <v>1348</v>
      </c>
      <c r="S51" s="29" t="s">
        <v>1348</v>
      </c>
      <c r="T51" s="29" t="s">
        <v>1348</v>
      </c>
      <c r="U51" s="33" t="s">
        <v>1201</v>
      </c>
      <c r="V51" s="33" t="s">
        <v>1201</v>
      </c>
      <c r="W51" s="33" t="s">
        <v>1201</v>
      </c>
      <c r="X51" s="29" t="s">
        <v>1348</v>
      </c>
      <c r="Y51" s="29">
        <v>45870</v>
      </c>
      <c r="Z51" s="33"/>
      <c r="AA51" s="29"/>
      <c r="AB51" s="33"/>
      <c r="AC51" s="33"/>
      <c r="AD51" s="33"/>
      <c r="AE51" s="13"/>
    </row>
    <row r="52" spans="1:31" s="4" customFormat="1" ht="273" customHeight="1" outlineLevel="1">
      <c r="A52" s="13">
        <v>36</v>
      </c>
      <c r="B52" s="13" t="s">
        <v>1352</v>
      </c>
      <c r="C52" s="14" t="s">
        <v>1353</v>
      </c>
      <c r="D52" s="14" t="s">
        <v>1344</v>
      </c>
      <c r="E52" s="13" t="s">
        <v>1345</v>
      </c>
      <c r="F52" s="13" t="s">
        <v>1354</v>
      </c>
      <c r="G52" s="13" t="s">
        <v>1192</v>
      </c>
      <c r="H52" s="13" t="s">
        <v>1242</v>
      </c>
      <c r="I52" s="28" t="s">
        <v>1355</v>
      </c>
      <c r="J52" s="14">
        <v>2026</v>
      </c>
      <c r="K52" s="27">
        <v>1500</v>
      </c>
      <c r="L52" s="27">
        <v>50</v>
      </c>
      <c r="M52" s="14" t="s">
        <v>1356</v>
      </c>
      <c r="N52" s="29" t="s">
        <v>1348</v>
      </c>
      <c r="O52" s="29">
        <v>202541</v>
      </c>
      <c r="P52" s="29">
        <v>45778</v>
      </c>
      <c r="Q52" s="33" t="s">
        <v>1201</v>
      </c>
      <c r="R52" s="33" t="s">
        <v>1201</v>
      </c>
      <c r="S52" s="29">
        <v>45809</v>
      </c>
      <c r="T52" s="29">
        <v>45810</v>
      </c>
      <c r="U52" s="29">
        <v>45839</v>
      </c>
      <c r="V52" s="29">
        <v>45870</v>
      </c>
      <c r="W52" s="33" t="s">
        <v>1201</v>
      </c>
      <c r="X52" s="29">
        <v>45901</v>
      </c>
      <c r="Y52" s="29">
        <v>45931</v>
      </c>
      <c r="Z52" s="29">
        <v>45962</v>
      </c>
      <c r="AA52" s="29"/>
      <c r="AB52" s="33"/>
      <c r="AC52" s="33"/>
      <c r="AD52" s="33"/>
      <c r="AE52" s="13"/>
    </row>
    <row r="53" spans="1:31" s="4" customFormat="1" ht="246" customHeight="1" outlineLevel="1">
      <c r="A53" s="13">
        <v>37</v>
      </c>
      <c r="B53" s="13" t="s">
        <v>1357</v>
      </c>
      <c r="C53" s="14" t="s">
        <v>1358</v>
      </c>
      <c r="D53" s="14" t="s">
        <v>1344</v>
      </c>
      <c r="E53" s="13" t="s">
        <v>1345</v>
      </c>
      <c r="F53" s="13" t="s">
        <v>1359</v>
      </c>
      <c r="G53" s="13" t="s">
        <v>1192</v>
      </c>
      <c r="H53" s="13" t="s">
        <v>1242</v>
      </c>
      <c r="I53" s="28" t="s">
        <v>1360</v>
      </c>
      <c r="J53" s="14">
        <v>2026</v>
      </c>
      <c r="K53" s="27">
        <v>1500</v>
      </c>
      <c r="L53" s="27">
        <v>100</v>
      </c>
      <c r="M53" s="14" t="s">
        <v>1347</v>
      </c>
      <c r="N53" s="29" t="s">
        <v>1348</v>
      </c>
      <c r="O53" s="29">
        <v>202531</v>
      </c>
      <c r="P53" s="29">
        <v>45778</v>
      </c>
      <c r="Q53" s="29">
        <v>45778</v>
      </c>
      <c r="R53" s="29">
        <v>45778</v>
      </c>
      <c r="S53" s="33" t="s">
        <v>1201</v>
      </c>
      <c r="T53" s="33" t="s">
        <v>1201</v>
      </c>
      <c r="U53" s="33" t="s">
        <v>1201</v>
      </c>
      <c r="V53" s="33" t="s">
        <v>1201</v>
      </c>
      <c r="W53" s="33" t="s">
        <v>1201</v>
      </c>
      <c r="X53" s="29">
        <v>45901</v>
      </c>
      <c r="Y53" s="29">
        <v>45962</v>
      </c>
      <c r="Z53" s="29"/>
      <c r="AA53" s="30"/>
      <c r="AB53" s="30"/>
      <c r="AC53" s="30"/>
      <c r="AD53" s="30"/>
      <c r="AE53" s="13"/>
    </row>
    <row r="54" spans="1:31" s="4" customFormat="1" ht="201" customHeight="1" outlineLevel="1">
      <c r="A54" s="13">
        <v>38</v>
      </c>
      <c r="B54" s="13" t="s">
        <v>1361</v>
      </c>
      <c r="C54" s="14" t="s">
        <v>1358</v>
      </c>
      <c r="D54" s="14" t="s">
        <v>1344</v>
      </c>
      <c r="E54" s="13" t="s">
        <v>1345</v>
      </c>
      <c r="F54" s="13" t="s">
        <v>1362</v>
      </c>
      <c r="G54" s="13" t="s">
        <v>1192</v>
      </c>
      <c r="H54" s="13" t="s">
        <v>1242</v>
      </c>
      <c r="I54" s="28" t="s">
        <v>1363</v>
      </c>
      <c r="J54" s="14">
        <v>2026</v>
      </c>
      <c r="K54" s="27">
        <v>1085.44</v>
      </c>
      <c r="L54" s="27">
        <v>100</v>
      </c>
      <c r="M54" s="14" t="s">
        <v>1347</v>
      </c>
      <c r="N54" s="29" t="s">
        <v>1348</v>
      </c>
      <c r="O54" s="29">
        <v>202531</v>
      </c>
      <c r="P54" s="29">
        <v>45778</v>
      </c>
      <c r="Q54" s="29">
        <v>45778</v>
      </c>
      <c r="R54" s="29">
        <v>45778</v>
      </c>
      <c r="S54" s="33" t="s">
        <v>1201</v>
      </c>
      <c r="T54" s="33" t="s">
        <v>1201</v>
      </c>
      <c r="U54" s="33" t="s">
        <v>1201</v>
      </c>
      <c r="V54" s="33" t="s">
        <v>1201</v>
      </c>
      <c r="W54" s="33" t="s">
        <v>1201</v>
      </c>
      <c r="X54" s="29">
        <v>45901</v>
      </c>
      <c r="Y54" s="29">
        <v>45962</v>
      </c>
      <c r="Z54" s="33"/>
      <c r="AA54" s="33"/>
      <c r="AB54" s="33"/>
      <c r="AC54" s="33"/>
      <c r="AD54" s="33"/>
      <c r="AE54" s="13"/>
    </row>
    <row r="55" spans="1:31" s="4" customFormat="1" ht="237" customHeight="1" outlineLevel="1">
      <c r="A55" s="13">
        <v>39</v>
      </c>
      <c r="B55" s="13" t="s">
        <v>1364</v>
      </c>
      <c r="C55" s="14" t="s">
        <v>1358</v>
      </c>
      <c r="D55" s="14" t="s">
        <v>1344</v>
      </c>
      <c r="E55" s="13" t="s">
        <v>1345</v>
      </c>
      <c r="F55" s="13" t="s">
        <v>1365</v>
      </c>
      <c r="G55" s="13" t="s">
        <v>1192</v>
      </c>
      <c r="H55" s="13" t="s">
        <v>1242</v>
      </c>
      <c r="I55" s="28" t="s">
        <v>1366</v>
      </c>
      <c r="J55" s="14">
        <v>2026</v>
      </c>
      <c r="K55" s="27">
        <v>1090.95</v>
      </c>
      <c r="L55" s="27">
        <v>100</v>
      </c>
      <c r="M55" s="14" t="s">
        <v>1347</v>
      </c>
      <c r="N55" s="29" t="s">
        <v>1348</v>
      </c>
      <c r="O55" s="29">
        <v>202531</v>
      </c>
      <c r="P55" s="29">
        <v>45778</v>
      </c>
      <c r="Q55" s="29">
        <v>45778</v>
      </c>
      <c r="R55" s="29">
        <v>45778</v>
      </c>
      <c r="S55" s="33" t="s">
        <v>1201</v>
      </c>
      <c r="T55" s="33" t="s">
        <v>1201</v>
      </c>
      <c r="U55" s="33" t="s">
        <v>1201</v>
      </c>
      <c r="V55" s="33" t="s">
        <v>1201</v>
      </c>
      <c r="W55" s="33" t="s">
        <v>1201</v>
      </c>
      <c r="X55" s="29">
        <v>45901</v>
      </c>
      <c r="Y55" s="29">
        <v>45962</v>
      </c>
      <c r="Z55" s="33"/>
      <c r="AA55" s="33"/>
      <c r="AB55" s="33"/>
      <c r="AC55" s="33"/>
      <c r="AD55" s="33"/>
      <c r="AE55" s="13"/>
    </row>
    <row r="56" spans="1:31" s="4" customFormat="1" ht="183" customHeight="1" outlineLevel="1">
      <c r="A56" s="13">
        <v>40</v>
      </c>
      <c r="B56" s="13" t="s">
        <v>1367</v>
      </c>
      <c r="C56" s="14" t="s">
        <v>1350</v>
      </c>
      <c r="D56" s="14" t="s">
        <v>1344</v>
      </c>
      <c r="E56" s="13" t="s">
        <v>1345</v>
      </c>
      <c r="F56" s="13" t="s">
        <v>1368</v>
      </c>
      <c r="G56" s="13" t="s">
        <v>1192</v>
      </c>
      <c r="H56" s="13" t="s">
        <v>1242</v>
      </c>
      <c r="I56" s="28" t="s">
        <v>1369</v>
      </c>
      <c r="J56" s="14">
        <v>2027</v>
      </c>
      <c r="K56" s="27">
        <v>1800</v>
      </c>
      <c r="L56" s="27">
        <v>100</v>
      </c>
      <c r="M56" s="14" t="s">
        <v>1347</v>
      </c>
      <c r="N56" s="29" t="s">
        <v>1348</v>
      </c>
      <c r="O56" s="29">
        <v>202541</v>
      </c>
      <c r="P56" s="29">
        <v>45778</v>
      </c>
      <c r="Q56" s="29" t="s">
        <v>1201</v>
      </c>
      <c r="R56" s="29">
        <v>45778</v>
      </c>
      <c r="S56" s="33" t="s">
        <v>1201</v>
      </c>
      <c r="T56" s="33" t="s">
        <v>1201</v>
      </c>
      <c r="U56" s="33" t="s">
        <v>1201</v>
      </c>
      <c r="V56" s="33" t="s">
        <v>1201</v>
      </c>
      <c r="W56" s="33" t="s">
        <v>1201</v>
      </c>
      <c r="X56" s="29">
        <v>45901</v>
      </c>
      <c r="Y56" s="29">
        <v>45931</v>
      </c>
      <c r="Z56" s="29"/>
      <c r="AA56" s="33"/>
      <c r="AB56" s="33"/>
      <c r="AC56" s="33"/>
      <c r="AD56" s="33"/>
      <c r="AE56" s="13"/>
    </row>
    <row r="57" spans="1:31" s="4" customFormat="1" ht="207" customHeight="1" outlineLevel="1">
      <c r="A57" s="13">
        <v>41</v>
      </c>
      <c r="B57" s="13" t="s">
        <v>1370</v>
      </c>
      <c r="C57" s="14" t="s">
        <v>1350</v>
      </c>
      <c r="D57" s="14" t="s">
        <v>1344</v>
      </c>
      <c r="E57" s="13" t="s">
        <v>1345</v>
      </c>
      <c r="F57" s="13" t="s">
        <v>1232</v>
      </c>
      <c r="G57" s="13" t="s">
        <v>1192</v>
      </c>
      <c r="H57" s="13" t="s">
        <v>1242</v>
      </c>
      <c r="I57" s="28" t="s">
        <v>1371</v>
      </c>
      <c r="J57" s="14" t="s">
        <v>1195</v>
      </c>
      <c r="K57" s="27">
        <v>10800</v>
      </c>
      <c r="L57" s="27">
        <v>2000</v>
      </c>
      <c r="M57" s="14" t="s">
        <v>1347</v>
      </c>
      <c r="N57" s="29" t="s">
        <v>1348</v>
      </c>
      <c r="O57" s="29" t="s">
        <v>1348</v>
      </c>
      <c r="P57" s="29" t="s">
        <v>1348</v>
      </c>
      <c r="Q57" s="29" t="s">
        <v>1201</v>
      </c>
      <c r="R57" s="29">
        <v>45566</v>
      </c>
      <c r="S57" s="29" t="s">
        <v>1201</v>
      </c>
      <c r="T57" s="29" t="s">
        <v>1201</v>
      </c>
      <c r="U57" s="33" t="s">
        <v>1201</v>
      </c>
      <c r="V57" s="33" t="s">
        <v>1201</v>
      </c>
      <c r="W57" s="29">
        <v>45717</v>
      </c>
      <c r="X57" s="29" t="s">
        <v>1348</v>
      </c>
      <c r="Y57" s="29">
        <v>45748</v>
      </c>
      <c r="Z57" s="29"/>
      <c r="AA57" s="29"/>
      <c r="AB57" s="29"/>
      <c r="AC57" s="29"/>
      <c r="AD57" s="29"/>
      <c r="AE57" s="13"/>
    </row>
    <row r="58" spans="1:31" s="4" customFormat="1" ht="204" customHeight="1" outlineLevel="1">
      <c r="A58" s="13">
        <v>42</v>
      </c>
      <c r="B58" s="13" t="s">
        <v>1372</v>
      </c>
      <c r="C58" s="14" t="s">
        <v>1350</v>
      </c>
      <c r="D58" s="14" t="s">
        <v>1344</v>
      </c>
      <c r="E58" s="13" t="s">
        <v>1345</v>
      </c>
      <c r="F58" s="13" t="s">
        <v>1232</v>
      </c>
      <c r="G58" s="13" t="s">
        <v>1192</v>
      </c>
      <c r="H58" s="13" t="s">
        <v>1242</v>
      </c>
      <c r="I58" s="28" t="s">
        <v>1373</v>
      </c>
      <c r="J58" s="14" t="s">
        <v>1195</v>
      </c>
      <c r="K58" s="27">
        <v>8400</v>
      </c>
      <c r="L58" s="27">
        <v>200</v>
      </c>
      <c r="M58" s="14" t="s">
        <v>1347</v>
      </c>
      <c r="N58" s="29" t="s">
        <v>1348</v>
      </c>
      <c r="O58" s="29" t="s">
        <v>1348</v>
      </c>
      <c r="P58" s="29" t="s">
        <v>1348</v>
      </c>
      <c r="Q58" s="29" t="s">
        <v>1201</v>
      </c>
      <c r="R58" s="29">
        <v>45566</v>
      </c>
      <c r="S58" s="29" t="s">
        <v>1201</v>
      </c>
      <c r="T58" s="29" t="s">
        <v>1201</v>
      </c>
      <c r="U58" s="33" t="s">
        <v>1201</v>
      </c>
      <c r="V58" s="33" t="s">
        <v>1201</v>
      </c>
      <c r="W58" s="29">
        <v>45717</v>
      </c>
      <c r="X58" s="29" t="s">
        <v>1348</v>
      </c>
      <c r="Y58" s="29">
        <v>45748</v>
      </c>
      <c r="Z58" s="29"/>
      <c r="AA58" s="29"/>
      <c r="AB58" s="33"/>
      <c r="AC58" s="33"/>
      <c r="AD58" s="33"/>
      <c r="AE58" s="13"/>
    </row>
    <row r="59" spans="1:31" s="4" customFormat="1" ht="330" customHeight="1" outlineLevel="1">
      <c r="A59" s="13">
        <v>43</v>
      </c>
      <c r="B59" s="13" t="s">
        <v>1374</v>
      </c>
      <c r="C59" s="14" t="s">
        <v>1350</v>
      </c>
      <c r="D59" s="14" t="s">
        <v>1344</v>
      </c>
      <c r="E59" s="13" t="s">
        <v>1345</v>
      </c>
      <c r="F59" s="13" t="s">
        <v>1232</v>
      </c>
      <c r="G59" s="13" t="s">
        <v>1192</v>
      </c>
      <c r="H59" s="13" t="s">
        <v>1242</v>
      </c>
      <c r="I59" s="28" t="s">
        <v>1375</v>
      </c>
      <c r="J59" s="14" t="s">
        <v>1376</v>
      </c>
      <c r="K59" s="27">
        <v>12022</v>
      </c>
      <c r="L59" s="27">
        <v>300</v>
      </c>
      <c r="M59" s="14" t="s">
        <v>1347</v>
      </c>
      <c r="N59" s="29" t="s">
        <v>1348</v>
      </c>
      <c r="O59" s="29" t="s">
        <v>1348</v>
      </c>
      <c r="P59" s="33" t="s">
        <v>1201</v>
      </c>
      <c r="Q59" s="29" t="s">
        <v>1348</v>
      </c>
      <c r="R59" s="29" t="s">
        <v>1348</v>
      </c>
      <c r="S59" s="29" t="s">
        <v>1348</v>
      </c>
      <c r="T59" s="29" t="s">
        <v>1348</v>
      </c>
      <c r="U59" s="33" t="s">
        <v>1201</v>
      </c>
      <c r="V59" s="33" t="s">
        <v>1201</v>
      </c>
      <c r="W59" s="33" t="s">
        <v>1201</v>
      </c>
      <c r="X59" s="29" t="s">
        <v>1348</v>
      </c>
      <c r="Y59" s="29">
        <v>45870</v>
      </c>
      <c r="Z59" s="29"/>
      <c r="AA59" s="33"/>
      <c r="AB59" s="33"/>
      <c r="AC59" s="33"/>
      <c r="AD59" s="33"/>
      <c r="AE59" s="33"/>
    </row>
    <row r="60" spans="1:31" s="4" customFormat="1" ht="210" customHeight="1" outlineLevel="1">
      <c r="A60" s="13">
        <v>44</v>
      </c>
      <c r="B60" s="13" t="s">
        <v>1377</v>
      </c>
      <c r="C60" s="14" t="s">
        <v>1350</v>
      </c>
      <c r="D60" s="14" t="s">
        <v>1344</v>
      </c>
      <c r="E60" s="13" t="s">
        <v>1345</v>
      </c>
      <c r="F60" s="13" t="s">
        <v>1241</v>
      </c>
      <c r="G60" s="13" t="s">
        <v>1192</v>
      </c>
      <c r="H60" s="13" t="s">
        <v>1242</v>
      </c>
      <c r="I60" s="28" t="s">
        <v>1378</v>
      </c>
      <c r="J60" s="14" t="s">
        <v>1379</v>
      </c>
      <c r="K60" s="27">
        <v>20000</v>
      </c>
      <c r="L60" s="27">
        <v>4000</v>
      </c>
      <c r="M60" s="14" t="s">
        <v>1347</v>
      </c>
      <c r="N60" s="29" t="s">
        <v>1348</v>
      </c>
      <c r="O60" s="29">
        <v>2023111</v>
      </c>
      <c r="P60" s="29">
        <v>45352</v>
      </c>
      <c r="Q60" s="29">
        <v>45536</v>
      </c>
      <c r="R60" s="29">
        <v>45536</v>
      </c>
      <c r="S60" s="29">
        <v>45778</v>
      </c>
      <c r="T60" s="29">
        <v>45810</v>
      </c>
      <c r="U60" s="29">
        <v>45811</v>
      </c>
      <c r="V60" s="29">
        <v>45873</v>
      </c>
      <c r="W60" s="33" t="s">
        <v>1201</v>
      </c>
      <c r="X60" s="29">
        <v>45870</v>
      </c>
      <c r="Y60" s="29">
        <v>45931</v>
      </c>
      <c r="Z60" s="29">
        <v>45992</v>
      </c>
      <c r="AA60" s="33"/>
      <c r="AB60" s="33"/>
      <c r="AC60" s="33"/>
      <c r="AD60" s="33"/>
      <c r="AE60" s="33"/>
    </row>
    <row r="61" spans="1:31" s="4" customFormat="1" ht="219" customHeight="1" outlineLevel="1">
      <c r="A61" s="13">
        <v>45</v>
      </c>
      <c r="B61" s="13" t="s">
        <v>1380</v>
      </c>
      <c r="C61" s="14" t="s">
        <v>1350</v>
      </c>
      <c r="D61" s="14" t="s">
        <v>1344</v>
      </c>
      <c r="E61" s="13" t="s">
        <v>1345</v>
      </c>
      <c r="F61" s="13" t="s">
        <v>1359</v>
      </c>
      <c r="G61" s="13" t="s">
        <v>1192</v>
      </c>
      <c r="H61" s="13" t="s">
        <v>1242</v>
      </c>
      <c r="I61" s="28" t="s">
        <v>1381</v>
      </c>
      <c r="J61" s="14" t="s">
        <v>1234</v>
      </c>
      <c r="K61" s="27">
        <v>3457.73</v>
      </c>
      <c r="L61" s="27">
        <v>700</v>
      </c>
      <c r="M61" s="14" t="s">
        <v>1347</v>
      </c>
      <c r="N61" s="29" t="s">
        <v>1348</v>
      </c>
      <c r="O61" s="29">
        <v>202541</v>
      </c>
      <c r="P61" s="29">
        <v>45778</v>
      </c>
      <c r="Q61" s="29">
        <v>45778</v>
      </c>
      <c r="R61" s="29">
        <v>45778</v>
      </c>
      <c r="S61" s="29">
        <v>45809</v>
      </c>
      <c r="T61" s="29">
        <v>45810</v>
      </c>
      <c r="U61" s="29">
        <v>45839</v>
      </c>
      <c r="V61" s="29">
        <v>45870</v>
      </c>
      <c r="W61" s="29">
        <v>45870</v>
      </c>
      <c r="X61" s="29">
        <v>45901</v>
      </c>
      <c r="Y61" s="29">
        <v>45931</v>
      </c>
      <c r="Z61" s="29">
        <v>45962</v>
      </c>
      <c r="AA61" s="33"/>
      <c r="AB61" s="33"/>
      <c r="AC61" s="33"/>
      <c r="AD61" s="33"/>
      <c r="AE61" s="33"/>
    </row>
    <row r="62" spans="1:31" s="4" customFormat="1" ht="225" customHeight="1" outlineLevel="1">
      <c r="A62" s="13">
        <v>46</v>
      </c>
      <c r="B62" s="13" t="s">
        <v>1382</v>
      </c>
      <c r="C62" s="14" t="s">
        <v>1350</v>
      </c>
      <c r="D62" s="14" t="s">
        <v>1344</v>
      </c>
      <c r="E62" s="13" t="s">
        <v>1345</v>
      </c>
      <c r="F62" s="13" t="s">
        <v>1383</v>
      </c>
      <c r="G62" s="13" t="s">
        <v>1192</v>
      </c>
      <c r="H62" s="13" t="s">
        <v>1242</v>
      </c>
      <c r="I62" s="28" t="s">
        <v>1384</v>
      </c>
      <c r="J62" s="14" t="s">
        <v>1234</v>
      </c>
      <c r="K62" s="27">
        <v>4000</v>
      </c>
      <c r="L62" s="27">
        <v>700</v>
      </c>
      <c r="M62" s="14" t="s">
        <v>1347</v>
      </c>
      <c r="N62" s="29" t="s">
        <v>1348</v>
      </c>
      <c r="O62" s="29">
        <v>202541</v>
      </c>
      <c r="P62" s="29">
        <v>45778</v>
      </c>
      <c r="Q62" s="29">
        <v>45778</v>
      </c>
      <c r="R62" s="29">
        <v>45778</v>
      </c>
      <c r="S62" s="29">
        <v>45809</v>
      </c>
      <c r="T62" s="29">
        <v>45810</v>
      </c>
      <c r="U62" s="29">
        <v>45839</v>
      </c>
      <c r="V62" s="29">
        <v>45870</v>
      </c>
      <c r="W62" s="29">
        <v>45870</v>
      </c>
      <c r="X62" s="29">
        <v>45901</v>
      </c>
      <c r="Y62" s="29">
        <v>45931</v>
      </c>
      <c r="Z62" s="29">
        <v>45962</v>
      </c>
      <c r="AA62" s="33"/>
      <c r="AB62" s="33"/>
      <c r="AC62" s="33"/>
      <c r="AD62" s="33"/>
      <c r="AE62" s="33"/>
    </row>
    <row r="63" spans="1:31" s="4" customFormat="1" ht="213" customHeight="1" outlineLevel="1">
      <c r="A63" s="13">
        <v>47</v>
      </c>
      <c r="B63" s="13" t="s">
        <v>1385</v>
      </c>
      <c r="C63" s="14" t="s">
        <v>1350</v>
      </c>
      <c r="D63" s="14" t="s">
        <v>1344</v>
      </c>
      <c r="E63" s="13" t="s">
        <v>1345</v>
      </c>
      <c r="F63" s="13" t="s">
        <v>1232</v>
      </c>
      <c r="G63" s="13" t="s">
        <v>1192</v>
      </c>
      <c r="H63" s="13" t="s">
        <v>1242</v>
      </c>
      <c r="I63" s="28" t="s">
        <v>1386</v>
      </c>
      <c r="J63" s="14" t="s">
        <v>1234</v>
      </c>
      <c r="K63" s="27">
        <v>6000</v>
      </c>
      <c r="L63" s="27">
        <v>1200</v>
      </c>
      <c r="M63" s="14" t="s">
        <v>1347</v>
      </c>
      <c r="N63" s="29" t="s">
        <v>1348</v>
      </c>
      <c r="O63" s="29">
        <v>202411</v>
      </c>
      <c r="P63" s="29">
        <v>45352</v>
      </c>
      <c r="Q63" s="29">
        <v>45536</v>
      </c>
      <c r="R63" s="29">
        <v>45536</v>
      </c>
      <c r="S63" s="29">
        <v>45597</v>
      </c>
      <c r="T63" s="29">
        <v>45597</v>
      </c>
      <c r="U63" s="29">
        <v>45597</v>
      </c>
      <c r="V63" s="29">
        <v>45778</v>
      </c>
      <c r="W63" s="33" t="s">
        <v>1201</v>
      </c>
      <c r="X63" s="29">
        <v>45627</v>
      </c>
      <c r="Y63" s="29">
        <v>45658</v>
      </c>
      <c r="Z63" s="29"/>
      <c r="AA63" s="33"/>
      <c r="AB63" s="33"/>
      <c r="AC63" s="33"/>
      <c r="AD63" s="33"/>
      <c r="AE63" s="33"/>
    </row>
    <row r="64" spans="1:31" s="4" customFormat="1" ht="252" customHeight="1" outlineLevel="1">
      <c r="A64" s="13">
        <v>48</v>
      </c>
      <c r="B64" s="13" t="s">
        <v>1387</v>
      </c>
      <c r="C64" s="14" t="s">
        <v>1388</v>
      </c>
      <c r="D64" s="14" t="s">
        <v>1344</v>
      </c>
      <c r="E64" s="13" t="s">
        <v>1345</v>
      </c>
      <c r="F64" s="13" t="s">
        <v>1204</v>
      </c>
      <c r="G64" s="13" t="s">
        <v>1192</v>
      </c>
      <c r="H64" s="13" t="s">
        <v>1242</v>
      </c>
      <c r="I64" s="28" t="s">
        <v>1389</v>
      </c>
      <c r="J64" s="14" t="s">
        <v>1195</v>
      </c>
      <c r="K64" s="27">
        <v>3500</v>
      </c>
      <c r="L64" s="27">
        <v>700</v>
      </c>
      <c r="M64" s="14" t="s">
        <v>1347</v>
      </c>
      <c r="N64" s="29" t="s">
        <v>1348</v>
      </c>
      <c r="O64" s="29" t="s">
        <v>1348</v>
      </c>
      <c r="P64" s="33" t="s">
        <v>1201</v>
      </c>
      <c r="Q64" s="29" t="s">
        <v>1348</v>
      </c>
      <c r="R64" s="29" t="s">
        <v>1348</v>
      </c>
      <c r="S64" s="29" t="s">
        <v>1348</v>
      </c>
      <c r="T64" s="29" t="s">
        <v>1348</v>
      </c>
      <c r="U64" s="33" t="s">
        <v>1201</v>
      </c>
      <c r="V64" s="33" t="s">
        <v>1201</v>
      </c>
      <c r="W64" s="33" t="s">
        <v>1201</v>
      </c>
      <c r="X64" s="29" t="s">
        <v>1348</v>
      </c>
      <c r="Y64" s="29">
        <v>45870</v>
      </c>
      <c r="Z64" s="29"/>
      <c r="AA64" s="33"/>
      <c r="AB64" s="33"/>
      <c r="AC64" s="33"/>
      <c r="AD64" s="33"/>
      <c r="AE64" s="33"/>
    </row>
    <row r="65" spans="1:31" s="4" customFormat="1" ht="243" customHeight="1" outlineLevel="1">
      <c r="A65" s="13">
        <v>49</v>
      </c>
      <c r="B65" s="13" t="s">
        <v>1390</v>
      </c>
      <c r="C65" s="14" t="s">
        <v>1391</v>
      </c>
      <c r="D65" s="14" t="s">
        <v>1344</v>
      </c>
      <c r="E65" s="13" t="s">
        <v>1345</v>
      </c>
      <c r="F65" s="13" t="s">
        <v>1232</v>
      </c>
      <c r="G65" s="13" t="s">
        <v>1192</v>
      </c>
      <c r="H65" s="13" t="s">
        <v>1242</v>
      </c>
      <c r="I65" s="28" t="s">
        <v>1392</v>
      </c>
      <c r="J65" s="14" t="s">
        <v>1195</v>
      </c>
      <c r="K65" s="27">
        <v>9200</v>
      </c>
      <c r="L65" s="27">
        <v>300</v>
      </c>
      <c r="M65" s="14" t="s">
        <v>1347</v>
      </c>
      <c r="N65" s="29" t="s">
        <v>1348</v>
      </c>
      <c r="O65" s="29" t="s">
        <v>1348</v>
      </c>
      <c r="P65" s="33" t="s">
        <v>1201</v>
      </c>
      <c r="Q65" s="29" t="s">
        <v>1348</v>
      </c>
      <c r="R65" s="29" t="s">
        <v>1348</v>
      </c>
      <c r="S65" s="29" t="s">
        <v>1348</v>
      </c>
      <c r="T65" s="29" t="s">
        <v>1348</v>
      </c>
      <c r="U65" s="33" t="s">
        <v>1201</v>
      </c>
      <c r="V65" s="33" t="s">
        <v>1201</v>
      </c>
      <c r="W65" s="33" t="s">
        <v>1201</v>
      </c>
      <c r="X65" s="29" t="s">
        <v>1348</v>
      </c>
      <c r="Y65" s="29">
        <v>45870</v>
      </c>
      <c r="Z65" s="29"/>
      <c r="AA65" s="33"/>
      <c r="AB65" s="33"/>
      <c r="AC65" s="33"/>
      <c r="AD65" s="33"/>
      <c r="AE65" s="33"/>
    </row>
    <row r="66" spans="1:31" s="4" customFormat="1" ht="216" customHeight="1" outlineLevel="1">
      <c r="A66" s="13">
        <v>50</v>
      </c>
      <c r="B66" s="13" t="s">
        <v>1393</v>
      </c>
      <c r="C66" s="14" t="s">
        <v>1394</v>
      </c>
      <c r="D66" s="14" t="s">
        <v>1344</v>
      </c>
      <c r="E66" s="13" t="s">
        <v>1345</v>
      </c>
      <c r="F66" s="13" t="s">
        <v>1395</v>
      </c>
      <c r="G66" s="13" t="s">
        <v>1192</v>
      </c>
      <c r="H66" s="13" t="s">
        <v>1242</v>
      </c>
      <c r="I66" s="28" t="s">
        <v>1396</v>
      </c>
      <c r="J66" s="14" t="s">
        <v>1397</v>
      </c>
      <c r="K66" s="27">
        <v>265821</v>
      </c>
      <c r="L66" s="27">
        <v>5000</v>
      </c>
      <c r="M66" s="14" t="s">
        <v>1398</v>
      </c>
      <c r="N66" s="29" t="s">
        <v>1348</v>
      </c>
      <c r="O66" s="29" t="s">
        <v>1348</v>
      </c>
      <c r="P66" s="29" t="s">
        <v>1348</v>
      </c>
      <c r="Q66" s="29" t="s">
        <v>1348</v>
      </c>
      <c r="R66" s="29" t="s">
        <v>1348</v>
      </c>
      <c r="S66" s="29" t="s">
        <v>1348</v>
      </c>
      <c r="T66" s="29" t="s">
        <v>1348</v>
      </c>
      <c r="U66" s="29" t="s">
        <v>1348</v>
      </c>
      <c r="V66" s="29" t="s">
        <v>1348</v>
      </c>
      <c r="W66" s="29" t="s">
        <v>1348</v>
      </c>
      <c r="X66" s="29">
        <v>45536</v>
      </c>
      <c r="Y66" s="29">
        <v>45717</v>
      </c>
      <c r="Z66" s="29">
        <v>45748</v>
      </c>
      <c r="AA66" s="30">
        <v>45839</v>
      </c>
      <c r="AB66" s="30">
        <v>45901</v>
      </c>
      <c r="AC66" s="30"/>
      <c r="AD66" s="30"/>
      <c r="AE66" s="33"/>
    </row>
    <row r="67" spans="1:31" s="4" customFormat="1" ht="240" customHeight="1" outlineLevel="1">
      <c r="A67" s="13">
        <v>51</v>
      </c>
      <c r="B67" s="13" t="s">
        <v>1399</v>
      </c>
      <c r="C67" s="14" t="s">
        <v>1350</v>
      </c>
      <c r="D67" s="14" t="s">
        <v>1344</v>
      </c>
      <c r="E67" s="13" t="s">
        <v>1345</v>
      </c>
      <c r="F67" s="13" t="s">
        <v>1400</v>
      </c>
      <c r="G67" s="13" t="s">
        <v>1192</v>
      </c>
      <c r="H67" s="13" t="s">
        <v>1242</v>
      </c>
      <c r="I67" s="28" t="s">
        <v>1401</v>
      </c>
      <c r="J67" s="14" t="s">
        <v>1234</v>
      </c>
      <c r="K67" s="27">
        <v>4000</v>
      </c>
      <c r="L67" s="27">
        <v>200</v>
      </c>
      <c r="M67" s="14" t="s">
        <v>1347</v>
      </c>
      <c r="N67" s="29" t="s">
        <v>1348</v>
      </c>
      <c r="O67" s="29">
        <v>202541</v>
      </c>
      <c r="P67" s="29">
        <v>45778</v>
      </c>
      <c r="Q67" s="29">
        <v>45778</v>
      </c>
      <c r="R67" s="29">
        <v>45778</v>
      </c>
      <c r="S67" s="29">
        <v>45809</v>
      </c>
      <c r="T67" s="29">
        <v>45810</v>
      </c>
      <c r="U67" s="29">
        <v>45839</v>
      </c>
      <c r="V67" s="29">
        <v>45870</v>
      </c>
      <c r="W67" s="29">
        <v>45901</v>
      </c>
      <c r="X67" s="29">
        <v>45901</v>
      </c>
      <c r="Y67" s="29">
        <v>45931</v>
      </c>
      <c r="Z67" s="29">
        <v>45962</v>
      </c>
      <c r="AA67" s="30"/>
      <c r="AB67" s="30"/>
      <c r="AC67" s="30"/>
      <c r="AD67" s="30"/>
      <c r="AE67" s="33"/>
    </row>
    <row r="68" spans="1:31" s="4" customFormat="1" ht="213" customHeight="1" outlineLevel="1">
      <c r="A68" s="13">
        <v>52</v>
      </c>
      <c r="B68" s="13" t="s">
        <v>1402</v>
      </c>
      <c r="C68" s="14" t="s">
        <v>1350</v>
      </c>
      <c r="D68" s="14" t="s">
        <v>1344</v>
      </c>
      <c r="E68" s="13" t="s">
        <v>1345</v>
      </c>
      <c r="F68" s="13" t="s">
        <v>1241</v>
      </c>
      <c r="G68" s="13" t="s">
        <v>1192</v>
      </c>
      <c r="H68" s="13" t="s">
        <v>1242</v>
      </c>
      <c r="I68" s="28" t="s">
        <v>1403</v>
      </c>
      <c r="J68" s="14" t="s">
        <v>1195</v>
      </c>
      <c r="K68" s="27">
        <v>6264</v>
      </c>
      <c r="L68" s="27">
        <v>500</v>
      </c>
      <c r="M68" s="14" t="s">
        <v>1347</v>
      </c>
      <c r="N68" s="29" t="s">
        <v>1348</v>
      </c>
      <c r="O68" s="29">
        <v>202541</v>
      </c>
      <c r="P68" s="29">
        <v>45778</v>
      </c>
      <c r="Q68" s="29">
        <v>45778</v>
      </c>
      <c r="R68" s="29">
        <v>45778</v>
      </c>
      <c r="S68" s="29">
        <v>45809</v>
      </c>
      <c r="T68" s="29">
        <v>45810</v>
      </c>
      <c r="U68" s="29">
        <v>45839</v>
      </c>
      <c r="V68" s="29">
        <v>45870</v>
      </c>
      <c r="W68" s="29">
        <v>45901</v>
      </c>
      <c r="X68" s="29">
        <v>45901</v>
      </c>
      <c r="Y68" s="29">
        <v>45931</v>
      </c>
      <c r="Z68" s="29">
        <v>45962</v>
      </c>
      <c r="AA68" s="13"/>
      <c r="AB68" s="13"/>
      <c r="AC68" s="13"/>
      <c r="AD68" s="13"/>
      <c r="AE68" s="13"/>
    </row>
    <row r="69" spans="1:31" s="3" customFormat="1" ht="159.94999999999999" customHeight="1">
      <c r="A69" s="139" t="s">
        <v>1404</v>
      </c>
      <c r="B69" s="140"/>
      <c r="C69" s="140"/>
      <c r="D69" s="140"/>
      <c r="E69" s="140"/>
      <c r="F69" s="140"/>
      <c r="G69" s="140"/>
      <c r="H69" s="140"/>
      <c r="I69" s="139"/>
      <c r="J69" s="140"/>
      <c r="K69" s="16">
        <f>SUM(K70:K75)</f>
        <v>16100</v>
      </c>
      <c r="L69" s="16">
        <f>SUM(L70:L70)</f>
        <v>120</v>
      </c>
      <c r="M69" s="22"/>
      <c r="N69" s="23"/>
      <c r="O69" s="23"/>
      <c r="P69" s="23"/>
      <c r="Q69" s="23"/>
      <c r="R69" s="23"/>
      <c r="S69" s="23"/>
      <c r="T69" s="23"/>
      <c r="U69" s="23"/>
      <c r="V69" s="23"/>
      <c r="W69" s="23"/>
      <c r="X69" s="23"/>
      <c r="Y69" s="23"/>
      <c r="Z69" s="23"/>
      <c r="AA69" s="23"/>
      <c r="AB69" s="23"/>
      <c r="AC69" s="23"/>
      <c r="AD69" s="23"/>
      <c r="AE69" s="22"/>
    </row>
    <row r="70" spans="1:31" s="4" customFormat="1" ht="207" customHeight="1" outlineLevel="1">
      <c r="A70" s="13">
        <v>53</v>
      </c>
      <c r="B70" s="14" t="s">
        <v>1405</v>
      </c>
      <c r="C70" s="14" t="s">
        <v>1333</v>
      </c>
      <c r="D70" s="14" t="s">
        <v>1406</v>
      </c>
      <c r="E70" s="14" t="s">
        <v>1407</v>
      </c>
      <c r="F70" s="14" t="s">
        <v>1232</v>
      </c>
      <c r="G70" s="13" t="s">
        <v>1192</v>
      </c>
      <c r="H70" s="14" t="s">
        <v>1242</v>
      </c>
      <c r="I70" s="24" t="s">
        <v>1408</v>
      </c>
      <c r="J70" s="46" t="s">
        <v>1195</v>
      </c>
      <c r="K70" s="13">
        <v>4500</v>
      </c>
      <c r="L70" s="13">
        <v>120</v>
      </c>
      <c r="M70" s="14" t="s">
        <v>1409</v>
      </c>
      <c r="N70" s="30">
        <v>2025111</v>
      </c>
      <c r="O70" s="30" t="s">
        <v>1288</v>
      </c>
      <c r="P70" s="30">
        <v>45992</v>
      </c>
      <c r="Q70" s="31"/>
      <c r="R70" s="31"/>
      <c r="S70" s="31"/>
      <c r="T70" s="31"/>
      <c r="U70" s="31"/>
      <c r="V70" s="31"/>
      <c r="W70" s="31"/>
      <c r="X70" s="31"/>
      <c r="Y70" s="31"/>
      <c r="Z70" s="31"/>
      <c r="AA70" s="31"/>
      <c r="AB70" s="31"/>
      <c r="AC70" s="31"/>
      <c r="AD70" s="31"/>
      <c r="AE70" s="27"/>
    </row>
    <row r="71" spans="1:31" s="4" customFormat="1" ht="240" customHeight="1" outlineLevel="1">
      <c r="A71" s="13">
        <v>54</v>
      </c>
      <c r="B71" s="38" t="s">
        <v>1410</v>
      </c>
      <c r="C71" s="38" t="s">
        <v>1411</v>
      </c>
      <c r="D71" s="38" t="s">
        <v>1412</v>
      </c>
      <c r="E71" s="17" t="s">
        <v>1407</v>
      </c>
      <c r="F71" s="14" t="s">
        <v>1232</v>
      </c>
      <c r="G71" s="13" t="s">
        <v>1192</v>
      </c>
      <c r="H71" s="17" t="s">
        <v>1193</v>
      </c>
      <c r="I71" s="24" t="s">
        <v>1413</v>
      </c>
      <c r="J71" s="14">
        <v>2026</v>
      </c>
      <c r="K71" s="13">
        <v>8000</v>
      </c>
      <c r="L71" s="13"/>
      <c r="M71" s="14" t="s">
        <v>1414</v>
      </c>
      <c r="N71" s="30">
        <v>202531</v>
      </c>
      <c r="O71" s="47" t="s">
        <v>1288</v>
      </c>
      <c r="P71" s="47" t="s">
        <v>1288</v>
      </c>
      <c r="Q71" s="47" t="s">
        <v>1288</v>
      </c>
      <c r="R71" s="47" t="s">
        <v>1288</v>
      </c>
      <c r="S71" s="47" t="s">
        <v>1288</v>
      </c>
      <c r="T71" s="30">
        <v>45839</v>
      </c>
      <c r="U71" s="47" t="s">
        <v>1288</v>
      </c>
      <c r="V71" s="47" t="s">
        <v>1288</v>
      </c>
      <c r="W71" s="47" t="s">
        <v>1288</v>
      </c>
      <c r="X71" s="30">
        <v>45993</v>
      </c>
      <c r="Y71" s="47" t="s">
        <v>1288</v>
      </c>
      <c r="Z71" s="47" t="s">
        <v>1288</v>
      </c>
      <c r="AA71" s="47" t="s">
        <v>1288</v>
      </c>
      <c r="AB71" s="47" t="s">
        <v>1288</v>
      </c>
      <c r="AC71" s="47" t="s">
        <v>1288</v>
      </c>
      <c r="AD71" s="31"/>
      <c r="AE71" s="13"/>
    </row>
    <row r="72" spans="1:31" s="4" customFormat="1" ht="183" customHeight="1" outlineLevel="1">
      <c r="A72" s="13">
        <v>55</v>
      </c>
      <c r="B72" s="38" t="s">
        <v>1415</v>
      </c>
      <c r="C72" s="14" t="s">
        <v>1416</v>
      </c>
      <c r="D72" s="14" t="s">
        <v>1417</v>
      </c>
      <c r="E72" s="17" t="s">
        <v>1407</v>
      </c>
      <c r="F72" s="14" t="s">
        <v>1232</v>
      </c>
      <c r="G72" s="13" t="s">
        <v>1192</v>
      </c>
      <c r="H72" s="14" t="s">
        <v>1418</v>
      </c>
      <c r="I72" s="24" t="s">
        <v>1419</v>
      </c>
      <c r="J72" s="14">
        <v>2026</v>
      </c>
      <c r="K72" s="13">
        <v>1200</v>
      </c>
      <c r="L72" s="13"/>
      <c r="M72" s="14" t="s">
        <v>1414</v>
      </c>
      <c r="N72" s="30">
        <v>202533</v>
      </c>
      <c r="O72" s="47" t="s">
        <v>1288</v>
      </c>
      <c r="P72" s="47" t="s">
        <v>1288</v>
      </c>
      <c r="Q72" s="47" t="s">
        <v>1288</v>
      </c>
      <c r="R72" s="47" t="s">
        <v>1288</v>
      </c>
      <c r="S72" s="47" t="s">
        <v>1288</v>
      </c>
      <c r="T72" s="30">
        <v>45841</v>
      </c>
      <c r="U72" s="47" t="s">
        <v>1288</v>
      </c>
      <c r="V72" s="47" t="s">
        <v>1288</v>
      </c>
      <c r="W72" s="47" t="s">
        <v>1288</v>
      </c>
      <c r="X72" s="30">
        <v>45995</v>
      </c>
      <c r="Y72" s="47" t="s">
        <v>1288</v>
      </c>
      <c r="Z72" s="47" t="s">
        <v>1288</v>
      </c>
      <c r="AA72" s="47" t="s">
        <v>1288</v>
      </c>
      <c r="AB72" s="47" t="s">
        <v>1288</v>
      </c>
      <c r="AC72" s="47" t="s">
        <v>1288</v>
      </c>
      <c r="AD72" s="31"/>
      <c r="AE72" s="13"/>
    </row>
    <row r="73" spans="1:31" s="4" customFormat="1" ht="183" customHeight="1" outlineLevel="1">
      <c r="A73" s="13">
        <v>56</v>
      </c>
      <c r="B73" s="17" t="s">
        <v>1420</v>
      </c>
      <c r="C73" s="14" t="s">
        <v>1416</v>
      </c>
      <c r="D73" s="14" t="s">
        <v>1417</v>
      </c>
      <c r="E73" s="17" t="s">
        <v>1407</v>
      </c>
      <c r="F73" s="14" t="s">
        <v>1232</v>
      </c>
      <c r="G73" s="13" t="s">
        <v>1192</v>
      </c>
      <c r="H73" s="14" t="s">
        <v>1418</v>
      </c>
      <c r="I73" s="24" t="s">
        <v>1421</v>
      </c>
      <c r="J73" s="14">
        <v>2026</v>
      </c>
      <c r="K73" s="13">
        <v>800</v>
      </c>
      <c r="L73" s="13"/>
      <c r="M73" s="14" t="s">
        <v>1414</v>
      </c>
      <c r="N73" s="30">
        <v>202534</v>
      </c>
      <c r="O73" s="47" t="s">
        <v>1288</v>
      </c>
      <c r="P73" s="47" t="s">
        <v>1288</v>
      </c>
      <c r="Q73" s="47" t="s">
        <v>1288</v>
      </c>
      <c r="R73" s="47" t="s">
        <v>1288</v>
      </c>
      <c r="S73" s="47" t="s">
        <v>1288</v>
      </c>
      <c r="T73" s="30">
        <v>45842</v>
      </c>
      <c r="U73" s="47" t="s">
        <v>1288</v>
      </c>
      <c r="V73" s="47" t="s">
        <v>1288</v>
      </c>
      <c r="W73" s="47" t="s">
        <v>1288</v>
      </c>
      <c r="X73" s="30">
        <v>45996</v>
      </c>
      <c r="Y73" s="47" t="s">
        <v>1288</v>
      </c>
      <c r="Z73" s="47" t="s">
        <v>1288</v>
      </c>
      <c r="AA73" s="47" t="s">
        <v>1288</v>
      </c>
      <c r="AB73" s="47" t="s">
        <v>1288</v>
      </c>
      <c r="AC73" s="47" t="s">
        <v>1288</v>
      </c>
      <c r="AD73" s="31"/>
      <c r="AE73" s="27"/>
    </row>
    <row r="74" spans="1:31" s="4" customFormat="1" ht="180" customHeight="1" outlineLevel="1">
      <c r="A74" s="13">
        <v>57</v>
      </c>
      <c r="B74" s="17" t="s">
        <v>1422</v>
      </c>
      <c r="C74" s="14" t="s">
        <v>1416</v>
      </c>
      <c r="D74" s="14" t="s">
        <v>1417</v>
      </c>
      <c r="E74" s="17" t="s">
        <v>1407</v>
      </c>
      <c r="F74" s="14" t="s">
        <v>1232</v>
      </c>
      <c r="G74" s="13" t="s">
        <v>1192</v>
      </c>
      <c r="H74" s="14" t="s">
        <v>1418</v>
      </c>
      <c r="I74" s="48" t="s">
        <v>1423</v>
      </c>
      <c r="J74" s="14">
        <v>2026</v>
      </c>
      <c r="K74" s="13">
        <v>800</v>
      </c>
      <c r="L74" s="13"/>
      <c r="M74" s="14" t="s">
        <v>1414</v>
      </c>
      <c r="N74" s="30">
        <v>202535</v>
      </c>
      <c r="O74" s="47" t="s">
        <v>1288</v>
      </c>
      <c r="P74" s="47" t="s">
        <v>1288</v>
      </c>
      <c r="Q74" s="47" t="s">
        <v>1288</v>
      </c>
      <c r="R74" s="47" t="s">
        <v>1288</v>
      </c>
      <c r="S74" s="47" t="s">
        <v>1288</v>
      </c>
      <c r="T74" s="30">
        <v>45843</v>
      </c>
      <c r="U74" s="47" t="s">
        <v>1288</v>
      </c>
      <c r="V74" s="47" t="s">
        <v>1288</v>
      </c>
      <c r="W74" s="47" t="s">
        <v>1288</v>
      </c>
      <c r="X74" s="30">
        <v>45997</v>
      </c>
      <c r="Y74" s="47" t="s">
        <v>1288</v>
      </c>
      <c r="Z74" s="47" t="s">
        <v>1288</v>
      </c>
      <c r="AA74" s="47" t="s">
        <v>1288</v>
      </c>
      <c r="AB74" s="47" t="s">
        <v>1288</v>
      </c>
      <c r="AC74" s="47" t="s">
        <v>1288</v>
      </c>
      <c r="AD74" s="31"/>
      <c r="AE74" s="27"/>
    </row>
    <row r="75" spans="1:31" s="4" customFormat="1" ht="201" customHeight="1" outlineLevel="1">
      <c r="A75" s="13">
        <v>58</v>
      </c>
      <c r="B75" s="17" t="s">
        <v>1424</v>
      </c>
      <c r="C75" s="14" t="s">
        <v>1416</v>
      </c>
      <c r="D75" s="14" t="s">
        <v>1417</v>
      </c>
      <c r="E75" s="17" t="s">
        <v>1407</v>
      </c>
      <c r="F75" s="14" t="s">
        <v>1232</v>
      </c>
      <c r="G75" s="13" t="s">
        <v>1192</v>
      </c>
      <c r="H75" s="14" t="s">
        <v>1418</v>
      </c>
      <c r="I75" s="48" t="s">
        <v>1425</v>
      </c>
      <c r="J75" s="14">
        <v>2026</v>
      </c>
      <c r="K75" s="13">
        <v>800</v>
      </c>
      <c r="L75" s="13"/>
      <c r="M75" s="14" t="s">
        <v>1414</v>
      </c>
      <c r="N75" s="30">
        <v>202536</v>
      </c>
      <c r="O75" s="47" t="s">
        <v>1288</v>
      </c>
      <c r="P75" s="47" t="s">
        <v>1288</v>
      </c>
      <c r="Q75" s="47" t="s">
        <v>1288</v>
      </c>
      <c r="R75" s="47" t="s">
        <v>1288</v>
      </c>
      <c r="S75" s="47" t="s">
        <v>1288</v>
      </c>
      <c r="T75" s="30">
        <v>45844</v>
      </c>
      <c r="U75" s="47" t="s">
        <v>1288</v>
      </c>
      <c r="V75" s="47" t="s">
        <v>1288</v>
      </c>
      <c r="W75" s="47" t="s">
        <v>1288</v>
      </c>
      <c r="X75" s="30">
        <v>45998</v>
      </c>
      <c r="Y75" s="47" t="s">
        <v>1288</v>
      </c>
      <c r="Z75" s="47" t="s">
        <v>1288</v>
      </c>
      <c r="AA75" s="47" t="s">
        <v>1288</v>
      </c>
      <c r="AB75" s="47" t="s">
        <v>1288</v>
      </c>
      <c r="AC75" s="47" t="s">
        <v>1288</v>
      </c>
      <c r="AD75" s="31"/>
      <c r="AE75" s="27"/>
    </row>
    <row r="76" spans="1:31" s="3" customFormat="1" ht="159.94999999999999" customHeight="1">
      <c r="A76" s="139" t="s">
        <v>1426</v>
      </c>
      <c r="B76" s="140"/>
      <c r="C76" s="140"/>
      <c r="D76" s="140"/>
      <c r="E76" s="140"/>
      <c r="F76" s="140"/>
      <c r="G76" s="140"/>
      <c r="H76" s="140"/>
      <c r="I76" s="139"/>
      <c r="J76" s="140"/>
      <c r="K76" s="16">
        <f>SUM(K77:K78)</f>
        <v>47500</v>
      </c>
      <c r="L76" s="16">
        <f>SUM(L77:L78)</f>
        <v>1500</v>
      </c>
      <c r="M76" s="22"/>
      <c r="N76" s="23"/>
      <c r="O76" s="23"/>
      <c r="P76" s="23"/>
      <c r="Q76" s="23"/>
      <c r="R76" s="23"/>
      <c r="S76" s="23"/>
      <c r="T76" s="23"/>
      <c r="U76" s="23"/>
      <c r="V76" s="23"/>
      <c r="W76" s="23"/>
      <c r="X76" s="23"/>
      <c r="Y76" s="23"/>
      <c r="Z76" s="23"/>
      <c r="AA76" s="23"/>
      <c r="AB76" s="23"/>
      <c r="AC76" s="23"/>
      <c r="AD76" s="23"/>
      <c r="AE76" s="22"/>
    </row>
    <row r="77" spans="1:31" s="4" customFormat="1" ht="219" customHeight="1" outlineLevel="1">
      <c r="A77" s="14">
        <v>59</v>
      </c>
      <c r="B77" s="14" t="s">
        <v>1427</v>
      </c>
      <c r="C77" s="14" t="s">
        <v>1428</v>
      </c>
      <c r="D77" s="14" t="s">
        <v>1429</v>
      </c>
      <c r="E77" s="14" t="s">
        <v>1430</v>
      </c>
      <c r="F77" s="14" t="s">
        <v>1368</v>
      </c>
      <c r="G77" s="13" t="s">
        <v>1192</v>
      </c>
      <c r="H77" s="14" t="s">
        <v>1242</v>
      </c>
      <c r="I77" s="24" t="s">
        <v>1431</v>
      </c>
      <c r="J77" s="14" t="s">
        <v>1195</v>
      </c>
      <c r="K77" s="27">
        <v>7500</v>
      </c>
      <c r="L77" s="27">
        <v>500</v>
      </c>
      <c r="M77" s="14" t="s">
        <v>1296</v>
      </c>
      <c r="N77" s="14" t="s">
        <v>1348</v>
      </c>
      <c r="O77" s="14" t="s">
        <v>1348</v>
      </c>
      <c r="P77" s="14" t="s">
        <v>1348</v>
      </c>
      <c r="Q77" s="14" t="s">
        <v>1348</v>
      </c>
      <c r="R77" s="14" t="s">
        <v>1348</v>
      </c>
      <c r="S77" s="14" t="s">
        <v>1348</v>
      </c>
      <c r="T77" s="14" t="s">
        <v>1348</v>
      </c>
      <c r="U77" s="14" t="s">
        <v>1348</v>
      </c>
      <c r="V77" s="14" t="s">
        <v>1348</v>
      </c>
      <c r="W77" s="14" t="s">
        <v>1201</v>
      </c>
      <c r="X77" s="14" t="s">
        <v>1348</v>
      </c>
      <c r="Y77" s="36">
        <v>45717</v>
      </c>
      <c r="Z77" s="36">
        <v>45809</v>
      </c>
      <c r="AA77" s="36">
        <v>45901</v>
      </c>
      <c r="AB77" s="29">
        <v>45992</v>
      </c>
      <c r="AC77" s="36"/>
      <c r="AD77" s="36"/>
      <c r="AE77" s="14"/>
    </row>
    <row r="78" spans="1:31" s="4" customFormat="1" ht="267" customHeight="1" outlineLevel="1">
      <c r="A78" s="14">
        <v>60</v>
      </c>
      <c r="B78" s="14" t="s">
        <v>1432</v>
      </c>
      <c r="C78" s="14" t="s">
        <v>1433</v>
      </c>
      <c r="D78" s="14" t="s">
        <v>1429</v>
      </c>
      <c r="E78" s="14" t="s">
        <v>1430</v>
      </c>
      <c r="F78" s="14" t="s">
        <v>1368</v>
      </c>
      <c r="G78" s="13" t="s">
        <v>1192</v>
      </c>
      <c r="H78" s="14" t="s">
        <v>1242</v>
      </c>
      <c r="I78" s="24" t="s">
        <v>1434</v>
      </c>
      <c r="J78" s="14" t="s">
        <v>1234</v>
      </c>
      <c r="K78" s="27">
        <v>40000</v>
      </c>
      <c r="L78" s="27">
        <v>1000</v>
      </c>
      <c r="M78" s="14" t="s">
        <v>1296</v>
      </c>
      <c r="N78" s="14" t="s">
        <v>1348</v>
      </c>
      <c r="O78" s="14" t="s">
        <v>1348</v>
      </c>
      <c r="P78" s="14" t="s">
        <v>1348</v>
      </c>
      <c r="Q78" s="14" t="s">
        <v>1348</v>
      </c>
      <c r="R78" s="14" t="s">
        <v>1348</v>
      </c>
      <c r="S78" s="14" t="s">
        <v>1348</v>
      </c>
      <c r="T78" s="14" t="s">
        <v>1348</v>
      </c>
      <c r="U78" s="14" t="s">
        <v>1348</v>
      </c>
      <c r="V78" s="14" t="s">
        <v>1348</v>
      </c>
      <c r="W78" s="14" t="s">
        <v>1201</v>
      </c>
      <c r="X78" s="14" t="s">
        <v>1348</v>
      </c>
      <c r="Y78" s="36">
        <v>45717</v>
      </c>
      <c r="Z78" s="36">
        <v>45809</v>
      </c>
      <c r="AA78" s="36">
        <v>45901</v>
      </c>
      <c r="AB78" s="29">
        <v>45992</v>
      </c>
      <c r="AC78" s="36"/>
      <c r="AD78" s="36"/>
      <c r="AE78" s="14"/>
    </row>
    <row r="79" spans="1:31" s="3" customFormat="1" ht="159.94999999999999" customHeight="1">
      <c r="A79" s="139" t="s">
        <v>1435</v>
      </c>
      <c r="B79" s="140"/>
      <c r="C79" s="140"/>
      <c r="D79" s="140"/>
      <c r="E79" s="140"/>
      <c r="F79" s="140"/>
      <c r="G79" s="140"/>
      <c r="H79" s="140"/>
      <c r="I79" s="139"/>
      <c r="J79" s="140"/>
      <c r="K79" s="16">
        <f>SUM(K80:K85)</f>
        <v>107306</v>
      </c>
      <c r="L79" s="16">
        <f>SUM(L80:L85)</f>
        <v>1200</v>
      </c>
      <c r="M79" s="22"/>
      <c r="N79" s="23"/>
      <c r="O79" s="23"/>
      <c r="P79" s="23"/>
      <c r="Q79" s="23"/>
      <c r="R79" s="23"/>
      <c r="S79" s="23"/>
      <c r="T79" s="23"/>
      <c r="U79" s="23"/>
      <c r="V79" s="23"/>
      <c r="W79" s="23"/>
      <c r="X79" s="23"/>
      <c r="Y79" s="23"/>
      <c r="Z79" s="23"/>
      <c r="AA79" s="23"/>
      <c r="AB79" s="23"/>
      <c r="AC79" s="23"/>
      <c r="AD79" s="23"/>
      <c r="AE79" s="22"/>
    </row>
    <row r="80" spans="1:31" s="4" customFormat="1" ht="216" customHeight="1" outlineLevel="1">
      <c r="A80" s="13">
        <v>61</v>
      </c>
      <c r="B80" s="13" t="s">
        <v>1436</v>
      </c>
      <c r="C80" s="13" t="s">
        <v>1437</v>
      </c>
      <c r="D80" s="13" t="s">
        <v>1438</v>
      </c>
      <c r="E80" s="13" t="s">
        <v>1439</v>
      </c>
      <c r="F80" s="13" t="s">
        <v>1204</v>
      </c>
      <c r="G80" s="13" t="s">
        <v>1192</v>
      </c>
      <c r="H80" s="13" t="s">
        <v>1193</v>
      </c>
      <c r="I80" s="28" t="s">
        <v>1440</v>
      </c>
      <c r="J80" s="13" t="s">
        <v>1234</v>
      </c>
      <c r="K80" s="13">
        <v>4000</v>
      </c>
      <c r="L80" s="13">
        <v>100</v>
      </c>
      <c r="M80" s="14" t="s">
        <v>1441</v>
      </c>
      <c r="N80" s="30"/>
      <c r="O80" s="30"/>
      <c r="P80" s="31"/>
      <c r="Q80" s="30"/>
      <c r="R80" s="31"/>
      <c r="S80" s="31"/>
      <c r="T80" s="31"/>
      <c r="U80" s="31"/>
      <c r="V80" s="31"/>
      <c r="W80" s="31"/>
      <c r="X80" s="31"/>
      <c r="Y80" s="31"/>
      <c r="Z80" s="31"/>
      <c r="AA80" s="31"/>
      <c r="AB80" s="31"/>
      <c r="AC80" s="31"/>
      <c r="AD80" s="31"/>
      <c r="AE80" s="13"/>
    </row>
    <row r="81" spans="1:31" s="4" customFormat="1" ht="195" customHeight="1" outlineLevel="1">
      <c r="A81" s="13">
        <v>62</v>
      </c>
      <c r="B81" s="13" t="s">
        <v>1442</v>
      </c>
      <c r="C81" s="13" t="s">
        <v>1437</v>
      </c>
      <c r="D81" s="13" t="s">
        <v>1438</v>
      </c>
      <c r="E81" s="13" t="s">
        <v>1439</v>
      </c>
      <c r="F81" s="13" t="s">
        <v>1204</v>
      </c>
      <c r="G81" s="13" t="s">
        <v>1192</v>
      </c>
      <c r="H81" s="13" t="s">
        <v>1193</v>
      </c>
      <c r="I81" s="28" t="s">
        <v>1443</v>
      </c>
      <c r="J81" s="13" t="s">
        <v>1234</v>
      </c>
      <c r="K81" s="13">
        <v>4500</v>
      </c>
      <c r="L81" s="13">
        <v>100</v>
      </c>
      <c r="M81" s="14" t="s">
        <v>1441</v>
      </c>
      <c r="N81" s="31"/>
      <c r="O81" s="31"/>
      <c r="P81" s="31"/>
      <c r="Q81" s="31"/>
      <c r="R81" s="31"/>
      <c r="S81" s="31"/>
      <c r="T81" s="31"/>
      <c r="U81" s="31"/>
      <c r="V81" s="31"/>
      <c r="W81" s="31"/>
      <c r="X81" s="31"/>
      <c r="Y81" s="31"/>
      <c r="Z81" s="31"/>
      <c r="AA81" s="31"/>
      <c r="AB81" s="31"/>
      <c r="AC81" s="31"/>
      <c r="AD81" s="31"/>
      <c r="AE81" s="13"/>
    </row>
    <row r="82" spans="1:31" s="4" customFormat="1" ht="408.95" customHeight="1" outlineLevel="1">
      <c r="A82" s="13">
        <v>63</v>
      </c>
      <c r="B82" s="39" t="s">
        <v>1444</v>
      </c>
      <c r="C82" s="39" t="s">
        <v>1445</v>
      </c>
      <c r="D82" s="39" t="s">
        <v>1446</v>
      </c>
      <c r="E82" s="13" t="s">
        <v>1439</v>
      </c>
      <c r="F82" s="14" t="s">
        <v>1284</v>
      </c>
      <c r="G82" s="13" t="s">
        <v>1192</v>
      </c>
      <c r="H82" s="40" t="s">
        <v>1447</v>
      </c>
      <c r="I82" s="28" t="s">
        <v>1448</v>
      </c>
      <c r="J82" s="39" t="s">
        <v>1195</v>
      </c>
      <c r="K82" s="39">
        <v>35828</v>
      </c>
      <c r="L82" s="49">
        <v>500</v>
      </c>
      <c r="M82" s="14" t="s">
        <v>1296</v>
      </c>
      <c r="N82" s="31"/>
      <c r="O82" s="31"/>
      <c r="P82" s="31"/>
      <c r="Q82" s="31"/>
      <c r="R82" s="31"/>
      <c r="S82" s="31"/>
      <c r="T82" s="31"/>
      <c r="U82" s="31"/>
      <c r="V82" s="31"/>
      <c r="W82" s="31"/>
      <c r="X82" s="31"/>
      <c r="Y82" s="31"/>
      <c r="Z82" s="31"/>
      <c r="AA82" s="31"/>
      <c r="AB82" s="31"/>
      <c r="AC82" s="31"/>
      <c r="AD82" s="31"/>
      <c r="AE82" s="13"/>
    </row>
    <row r="83" spans="1:31" s="4" customFormat="1" ht="234" customHeight="1" outlineLevel="1">
      <c r="A83" s="13">
        <v>64</v>
      </c>
      <c r="B83" s="39" t="s">
        <v>1449</v>
      </c>
      <c r="C83" s="13" t="s">
        <v>1437</v>
      </c>
      <c r="D83" s="13" t="s">
        <v>1438</v>
      </c>
      <c r="E83" s="13" t="s">
        <v>1439</v>
      </c>
      <c r="F83" s="13" t="s">
        <v>1450</v>
      </c>
      <c r="G83" s="13" t="s">
        <v>1192</v>
      </c>
      <c r="H83" s="14" t="s">
        <v>1193</v>
      </c>
      <c r="I83" s="28" t="s">
        <v>1451</v>
      </c>
      <c r="J83" s="13" t="s">
        <v>1234</v>
      </c>
      <c r="K83" s="13">
        <v>21000</v>
      </c>
      <c r="L83" s="13">
        <v>100</v>
      </c>
      <c r="M83" s="14" t="s">
        <v>1441</v>
      </c>
      <c r="N83" s="31"/>
      <c r="O83" s="31"/>
      <c r="P83" s="31"/>
      <c r="Q83" s="31"/>
      <c r="R83" s="31"/>
      <c r="S83" s="31"/>
      <c r="T83" s="31"/>
      <c r="U83" s="31"/>
      <c r="V83" s="31"/>
      <c r="W83" s="31"/>
      <c r="X83" s="31"/>
      <c r="Y83" s="31"/>
      <c r="Z83" s="31"/>
      <c r="AA83" s="31"/>
      <c r="AB83" s="31"/>
      <c r="AC83" s="31"/>
      <c r="AD83" s="31"/>
      <c r="AE83" s="27"/>
    </row>
    <row r="84" spans="1:31" s="4" customFormat="1" ht="276" customHeight="1" outlineLevel="1">
      <c r="A84" s="13">
        <v>65</v>
      </c>
      <c r="B84" s="14" t="s">
        <v>1452</v>
      </c>
      <c r="C84" s="13" t="s">
        <v>1437</v>
      </c>
      <c r="D84" s="14" t="s">
        <v>1438</v>
      </c>
      <c r="E84" s="13" t="s">
        <v>1439</v>
      </c>
      <c r="F84" s="14" t="s">
        <v>1284</v>
      </c>
      <c r="G84" s="13" t="s">
        <v>1192</v>
      </c>
      <c r="H84" s="14" t="s">
        <v>1193</v>
      </c>
      <c r="I84" s="24" t="s">
        <v>1453</v>
      </c>
      <c r="J84" s="14" t="s">
        <v>764</v>
      </c>
      <c r="K84" s="27">
        <v>30000</v>
      </c>
      <c r="L84" s="27">
        <v>300</v>
      </c>
      <c r="M84" s="14" t="s">
        <v>1454</v>
      </c>
      <c r="N84" s="31"/>
      <c r="O84" s="31"/>
      <c r="P84" s="31"/>
      <c r="Q84" s="31"/>
      <c r="R84" s="31"/>
      <c r="S84" s="31"/>
      <c r="T84" s="31"/>
      <c r="U84" s="31"/>
      <c r="V84" s="31"/>
      <c r="W84" s="31"/>
      <c r="X84" s="31"/>
      <c r="Y84" s="31"/>
      <c r="Z84" s="31"/>
      <c r="AA84" s="31"/>
      <c r="AB84" s="31"/>
      <c r="AC84" s="31"/>
      <c r="AD84" s="31"/>
      <c r="AE84" s="27"/>
    </row>
    <row r="85" spans="1:31" s="4" customFormat="1" ht="318" customHeight="1" outlineLevel="1">
      <c r="A85" s="13">
        <v>66</v>
      </c>
      <c r="B85" s="39" t="s">
        <v>1455</v>
      </c>
      <c r="C85" s="39" t="s">
        <v>1445</v>
      </c>
      <c r="D85" s="39" t="s">
        <v>1446</v>
      </c>
      <c r="E85" s="13" t="s">
        <v>1439</v>
      </c>
      <c r="F85" s="39" t="s">
        <v>1456</v>
      </c>
      <c r="G85" s="13" t="s">
        <v>1192</v>
      </c>
      <c r="H85" s="14" t="s">
        <v>1193</v>
      </c>
      <c r="I85" s="50" t="s">
        <v>1457</v>
      </c>
      <c r="J85" s="39" t="s">
        <v>1195</v>
      </c>
      <c r="K85" s="39">
        <v>11978</v>
      </c>
      <c r="L85" s="13">
        <v>100</v>
      </c>
      <c r="M85" s="14" t="s">
        <v>1441</v>
      </c>
      <c r="N85" s="31"/>
      <c r="O85" s="31"/>
      <c r="P85" s="31"/>
      <c r="Q85" s="31"/>
      <c r="R85" s="31"/>
      <c r="S85" s="31"/>
      <c r="T85" s="31"/>
      <c r="U85" s="31"/>
      <c r="V85" s="31"/>
      <c r="W85" s="31"/>
      <c r="X85" s="31"/>
      <c r="Y85" s="31"/>
      <c r="Z85" s="31"/>
      <c r="AA85" s="31"/>
      <c r="AB85" s="31"/>
      <c r="AC85" s="31"/>
      <c r="AD85" s="31"/>
      <c r="AE85" s="27"/>
    </row>
    <row r="86" spans="1:31" s="3" customFormat="1" ht="159.94999999999999" customHeight="1">
      <c r="A86" s="139" t="s">
        <v>1458</v>
      </c>
      <c r="B86" s="140"/>
      <c r="C86" s="140"/>
      <c r="D86" s="140"/>
      <c r="E86" s="140"/>
      <c r="F86" s="140"/>
      <c r="G86" s="140"/>
      <c r="H86" s="140"/>
      <c r="I86" s="139"/>
      <c r="J86" s="140"/>
      <c r="K86" s="16">
        <f>SUM(K87:K88)</f>
        <v>30000</v>
      </c>
      <c r="L86" s="16"/>
      <c r="M86" s="22"/>
      <c r="N86" s="23"/>
      <c r="O86" s="23"/>
      <c r="P86" s="23"/>
      <c r="Q86" s="23"/>
      <c r="R86" s="23"/>
      <c r="S86" s="23"/>
      <c r="T86" s="23"/>
      <c r="U86" s="23"/>
      <c r="V86" s="23"/>
      <c r="W86" s="23"/>
      <c r="X86" s="23"/>
      <c r="Y86" s="23"/>
      <c r="Z86" s="23"/>
      <c r="AA86" s="23"/>
      <c r="AB86" s="23"/>
      <c r="AC86" s="23"/>
      <c r="AD86" s="23"/>
      <c r="AE86" s="22"/>
    </row>
    <row r="87" spans="1:31" s="4" customFormat="1" ht="255" customHeight="1" outlineLevel="1">
      <c r="A87" s="13">
        <v>67</v>
      </c>
      <c r="B87" s="14" t="s">
        <v>1459</v>
      </c>
      <c r="C87" s="13" t="s">
        <v>1460</v>
      </c>
      <c r="D87" s="39" t="s">
        <v>1461</v>
      </c>
      <c r="E87" s="14" t="s">
        <v>1462</v>
      </c>
      <c r="F87" s="39" t="s">
        <v>1463</v>
      </c>
      <c r="G87" s="13" t="s">
        <v>1192</v>
      </c>
      <c r="H87" s="14" t="s">
        <v>1193</v>
      </c>
      <c r="I87" s="50" t="s">
        <v>1464</v>
      </c>
      <c r="J87" s="39" t="s">
        <v>1195</v>
      </c>
      <c r="K87" s="39">
        <v>15000</v>
      </c>
      <c r="L87" s="13"/>
      <c r="M87" s="14" t="s">
        <v>1296</v>
      </c>
      <c r="N87" s="31"/>
      <c r="O87" s="31"/>
      <c r="P87" s="31"/>
      <c r="Q87" s="31"/>
      <c r="R87" s="31"/>
      <c r="S87" s="31"/>
      <c r="T87" s="31"/>
      <c r="U87" s="31"/>
      <c r="V87" s="31"/>
      <c r="W87" s="31"/>
      <c r="X87" s="31"/>
      <c r="Y87" s="31"/>
      <c r="Z87" s="31"/>
      <c r="AA87" s="31"/>
      <c r="AB87" s="31"/>
      <c r="AC87" s="31"/>
      <c r="AD87" s="31"/>
      <c r="AE87" s="27"/>
    </row>
    <row r="88" spans="1:31" s="4" customFormat="1" ht="228" customHeight="1" outlineLevel="1">
      <c r="A88" s="13">
        <v>68</v>
      </c>
      <c r="B88" s="14" t="s">
        <v>1465</v>
      </c>
      <c r="C88" s="13" t="s">
        <v>1466</v>
      </c>
      <c r="D88" s="39" t="s">
        <v>1461</v>
      </c>
      <c r="E88" s="14" t="s">
        <v>1462</v>
      </c>
      <c r="F88" s="39" t="s">
        <v>1467</v>
      </c>
      <c r="G88" s="13" t="s">
        <v>1192</v>
      </c>
      <c r="H88" s="14" t="s">
        <v>1193</v>
      </c>
      <c r="I88" s="50" t="s">
        <v>1468</v>
      </c>
      <c r="J88" s="39" t="s">
        <v>1234</v>
      </c>
      <c r="K88" s="39">
        <v>15000</v>
      </c>
      <c r="L88" s="13"/>
      <c r="M88" s="14" t="s">
        <v>1296</v>
      </c>
      <c r="N88" s="31"/>
      <c r="O88" s="31"/>
      <c r="P88" s="31"/>
      <c r="Q88" s="31"/>
      <c r="R88" s="31"/>
      <c r="S88" s="31"/>
      <c r="T88" s="31"/>
      <c r="U88" s="31"/>
      <c r="V88" s="31"/>
      <c r="W88" s="31"/>
      <c r="X88" s="31"/>
      <c r="Y88" s="31"/>
      <c r="Z88" s="31"/>
      <c r="AA88" s="31"/>
      <c r="AB88" s="31"/>
      <c r="AC88" s="31"/>
      <c r="AD88" s="31"/>
      <c r="AE88" s="27"/>
    </row>
    <row r="89" spans="1:31" s="3" customFormat="1" ht="159.94999999999999" customHeight="1">
      <c r="A89" s="139" t="s">
        <v>1469</v>
      </c>
      <c r="B89" s="140"/>
      <c r="C89" s="140"/>
      <c r="D89" s="140"/>
      <c r="E89" s="140"/>
      <c r="F89" s="140"/>
      <c r="G89" s="140"/>
      <c r="H89" s="140"/>
      <c r="I89" s="139"/>
      <c r="J89" s="140"/>
      <c r="K89" s="16">
        <f>SUM(K90:K105)</f>
        <v>1768600</v>
      </c>
      <c r="L89" s="16">
        <f>SUM(L90:L102)</f>
        <v>7550</v>
      </c>
      <c r="M89" s="22"/>
      <c r="N89" s="23"/>
      <c r="O89" s="23"/>
      <c r="P89" s="23"/>
      <c r="Q89" s="23"/>
      <c r="R89" s="23"/>
      <c r="S89" s="23"/>
      <c r="T89" s="23"/>
      <c r="U89" s="23"/>
      <c r="V89" s="23"/>
      <c r="W89" s="23"/>
      <c r="X89" s="23"/>
      <c r="Y89" s="23"/>
      <c r="Z89" s="23"/>
      <c r="AA89" s="23"/>
      <c r="AB89" s="23"/>
      <c r="AC89" s="23"/>
      <c r="AD89" s="23"/>
      <c r="AE89" s="22"/>
    </row>
    <row r="90" spans="1:31" s="4" customFormat="1" ht="201" customHeight="1" outlineLevel="1">
      <c r="A90" s="13">
        <v>69</v>
      </c>
      <c r="B90" s="13" t="s">
        <v>1470</v>
      </c>
      <c r="C90" s="13" t="s">
        <v>1471</v>
      </c>
      <c r="D90" s="41" t="s">
        <v>1472</v>
      </c>
      <c r="E90" s="41" t="s">
        <v>1473</v>
      </c>
      <c r="F90" s="42" t="s">
        <v>1474</v>
      </c>
      <c r="G90" s="41" t="s">
        <v>1475</v>
      </c>
      <c r="H90" s="41" t="s">
        <v>1476</v>
      </c>
      <c r="I90" s="51" t="s">
        <v>1477</v>
      </c>
      <c r="J90" s="41" t="s">
        <v>1234</v>
      </c>
      <c r="K90" s="41">
        <v>65000</v>
      </c>
      <c r="L90" s="27">
        <v>1000</v>
      </c>
      <c r="M90" s="27" t="s">
        <v>1478</v>
      </c>
      <c r="N90" s="52"/>
      <c r="O90" s="52"/>
      <c r="P90" s="52"/>
      <c r="Q90" s="52"/>
      <c r="R90" s="52"/>
      <c r="S90" s="52"/>
      <c r="T90" s="52"/>
      <c r="U90" s="52"/>
      <c r="V90" s="52"/>
      <c r="W90" s="52"/>
      <c r="X90" s="52" t="s">
        <v>1287</v>
      </c>
      <c r="Y90" s="52" t="s">
        <v>1287</v>
      </c>
      <c r="Z90" s="52" t="s">
        <v>1479</v>
      </c>
      <c r="AA90" s="52" t="s">
        <v>1480</v>
      </c>
      <c r="AB90" s="52" t="s">
        <v>1481</v>
      </c>
      <c r="AC90" s="52"/>
      <c r="AD90" s="52"/>
      <c r="AE90" s="27"/>
    </row>
    <row r="91" spans="1:31" s="4" customFormat="1" ht="201" customHeight="1" outlineLevel="1">
      <c r="A91" s="13">
        <v>70</v>
      </c>
      <c r="B91" s="14" t="s">
        <v>1482</v>
      </c>
      <c r="C91" s="13" t="s">
        <v>1471</v>
      </c>
      <c r="D91" s="41" t="s">
        <v>1472</v>
      </c>
      <c r="E91" s="41" t="s">
        <v>1473</v>
      </c>
      <c r="F91" s="14" t="s">
        <v>1483</v>
      </c>
      <c r="G91" s="41" t="s">
        <v>1475</v>
      </c>
      <c r="H91" s="41" t="s">
        <v>1476</v>
      </c>
      <c r="I91" s="24" t="s">
        <v>1484</v>
      </c>
      <c r="J91" s="41" t="s">
        <v>1195</v>
      </c>
      <c r="K91" s="27">
        <v>16000</v>
      </c>
      <c r="L91" s="27">
        <v>800</v>
      </c>
      <c r="M91" s="27" t="s">
        <v>1478</v>
      </c>
      <c r="N91" s="52"/>
      <c r="O91" s="52"/>
      <c r="P91" s="52"/>
      <c r="Q91" s="52"/>
      <c r="R91" s="52"/>
      <c r="S91" s="52"/>
      <c r="T91" s="52"/>
      <c r="U91" s="52"/>
      <c r="V91" s="52"/>
      <c r="W91" s="52"/>
      <c r="X91" s="52" t="s">
        <v>1485</v>
      </c>
      <c r="Y91" s="52" t="s">
        <v>1486</v>
      </c>
      <c r="Z91" s="52" t="s">
        <v>1479</v>
      </c>
      <c r="AA91" s="52" t="s">
        <v>1480</v>
      </c>
      <c r="AB91" s="52" t="s">
        <v>1481</v>
      </c>
      <c r="AC91" s="52"/>
      <c r="AD91" s="52"/>
      <c r="AE91" s="27"/>
    </row>
    <row r="92" spans="1:31" s="4" customFormat="1" ht="201" customHeight="1" outlineLevel="1">
      <c r="A92" s="13">
        <v>71</v>
      </c>
      <c r="B92" s="14" t="s">
        <v>1487</v>
      </c>
      <c r="C92" s="13" t="s">
        <v>1471</v>
      </c>
      <c r="D92" s="41" t="s">
        <v>1472</v>
      </c>
      <c r="E92" s="41" t="s">
        <v>1473</v>
      </c>
      <c r="F92" s="14" t="s">
        <v>1241</v>
      </c>
      <c r="G92" s="41" t="s">
        <v>1475</v>
      </c>
      <c r="H92" s="41" t="s">
        <v>1476</v>
      </c>
      <c r="I92" s="24" t="s">
        <v>1488</v>
      </c>
      <c r="J92" s="41" t="s">
        <v>1195</v>
      </c>
      <c r="K92" s="27">
        <v>19000</v>
      </c>
      <c r="L92" s="27">
        <v>600</v>
      </c>
      <c r="M92" s="27" t="s">
        <v>1478</v>
      </c>
      <c r="N92" s="52"/>
      <c r="O92" s="52"/>
      <c r="P92" s="52"/>
      <c r="Q92" s="52"/>
      <c r="R92" s="52"/>
      <c r="S92" s="52"/>
      <c r="T92" s="52"/>
      <c r="U92" s="52"/>
      <c r="V92" s="52"/>
      <c r="W92" s="52"/>
      <c r="X92" s="52" t="s">
        <v>1485</v>
      </c>
      <c r="Y92" s="52" t="s">
        <v>1486</v>
      </c>
      <c r="Z92" s="52" t="s">
        <v>1479</v>
      </c>
      <c r="AA92" s="52" t="s">
        <v>1480</v>
      </c>
      <c r="AB92" s="52" t="s">
        <v>1481</v>
      </c>
      <c r="AC92" s="52"/>
      <c r="AD92" s="52"/>
      <c r="AE92" s="27"/>
    </row>
    <row r="93" spans="1:31" s="4" customFormat="1" ht="201" customHeight="1" outlineLevel="1">
      <c r="A93" s="13">
        <v>72</v>
      </c>
      <c r="B93" s="14" t="s">
        <v>1489</v>
      </c>
      <c r="C93" s="13" t="s">
        <v>1471</v>
      </c>
      <c r="D93" s="41" t="s">
        <v>1472</v>
      </c>
      <c r="E93" s="41" t="s">
        <v>1473</v>
      </c>
      <c r="F93" s="14" t="s">
        <v>1490</v>
      </c>
      <c r="G93" s="41" t="s">
        <v>1475</v>
      </c>
      <c r="H93" s="41" t="s">
        <v>1476</v>
      </c>
      <c r="I93" s="24" t="s">
        <v>1491</v>
      </c>
      <c r="J93" s="41" t="s">
        <v>1195</v>
      </c>
      <c r="K93" s="27">
        <v>30000</v>
      </c>
      <c r="L93" s="27">
        <v>1500</v>
      </c>
      <c r="M93" s="27" t="s">
        <v>1478</v>
      </c>
      <c r="N93" s="52"/>
      <c r="O93" s="52"/>
      <c r="P93" s="52"/>
      <c r="Q93" s="52"/>
      <c r="R93" s="52"/>
      <c r="S93" s="52"/>
      <c r="T93" s="52"/>
      <c r="U93" s="52"/>
      <c r="V93" s="52"/>
      <c r="W93" s="52"/>
      <c r="X93" s="52" t="s">
        <v>1485</v>
      </c>
      <c r="Y93" s="52" t="s">
        <v>1486</v>
      </c>
      <c r="Z93" s="52" t="s">
        <v>1479</v>
      </c>
      <c r="AA93" s="52" t="s">
        <v>1480</v>
      </c>
      <c r="AB93" s="52" t="s">
        <v>1481</v>
      </c>
      <c r="AC93" s="52"/>
      <c r="AD93" s="52"/>
      <c r="AE93" s="27"/>
    </row>
    <row r="94" spans="1:31" s="4" customFormat="1" ht="201" customHeight="1" outlineLevel="1">
      <c r="A94" s="13">
        <v>73</v>
      </c>
      <c r="B94" s="40" t="s">
        <v>1492</v>
      </c>
      <c r="C94" s="13" t="s">
        <v>1471</v>
      </c>
      <c r="D94" s="41" t="s">
        <v>1472</v>
      </c>
      <c r="E94" s="13" t="s">
        <v>1493</v>
      </c>
      <c r="F94" s="13" t="s">
        <v>1494</v>
      </c>
      <c r="G94" s="41" t="s">
        <v>1475</v>
      </c>
      <c r="H94" s="13" t="s">
        <v>1242</v>
      </c>
      <c r="I94" s="28" t="s">
        <v>1495</v>
      </c>
      <c r="J94" s="14" t="s">
        <v>1195</v>
      </c>
      <c r="K94" s="13">
        <v>11300</v>
      </c>
      <c r="L94" s="27">
        <v>300</v>
      </c>
      <c r="M94" s="27" t="s">
        <v>1478</v>
      </c>
      <c r="N94" s="52"/>
      <c r="O94" s="52"/>
      <c r="P94" s="52"/>
      <c r="Q94" s="52"/>
      <c r="R94" s="52"/>
      <c r="S94" s="52"/>
      <c r="T94" s="52"/>
      <c r="U94" s="52"/>
      <c r="V94" s="52"/>
      <c r="W94" s="52"/>
      <c r="X94" s="52" t="s">
        <v>1485</v>
      </c>
      <c r="Y94" s="52" t="s">
        <v>1486</v>
      </c>
      <c r="Z94" s="52" t="s">
        <v>1479</v>
      </c>
      <c r="AA94" s="52" t="s">
        <v>1480</v>
      </c>
      <c r="AB94" s="52" t="s">
        <v>1481</v>
      </c>
      <c r="AC94" s="52"/>
      <c r="AD94" s="52"/>
      <c r="AE94" s="27"/>
    </row>
    <row r="95" spans="1:31" s="4" customFormat="1" ht="201" customHeight="1" outlineLevel="1">
      <c r="A95" s="13">
        <v>74</v>
      </c>
      <c r="B95" s="43" t="s">
        <v>1496</v>
      </c>
      <c r="C95" s="13" t="s">
        <v>1471</v>
      </c>
      <c r="D95" s="41" t="s">
        <v>1472</v>
      </c>
      <c r="E95" s="41" t="s">
        <v>1473</v>
      </c>
      <c r="F95" s="43" t="s">
        <v>1497</v>
      </c>
      <c r="G95" s="43" t="s">
        <v>1475</v>
      </c>
      <c r="H95" s="43" t="s">
        <v>1476</v>
      </c>
      <c r="I95" s="53" t="s">
        <v>1498</v>
      </c>
      <c r="J95" s="43" t="s">
        <v>1499</v>
      </c>
      <c r="K95" s="41">
        <v>3800</v>
      </c>
      <c r="L95" s="27">
        <v>100</v>
      </c>
      <c r="M95" s="27" t="s">
        <v>1478</v>
      </c>
      <c r="N95" s="52"/>
      <c r="O95" s="52"/>
      <c r="P95" s="52"/>
      <c r="Q95" s="52"/>
      <c r="R95" s="52"/>
      <c r="S95" s="52"/>
      <c r="T95" s="52"/>
      <c r="U95" s="52"/>
      <c r="V95" s="52"/>
      <c r="W95" s="52"/>
      <c r="X95" s="52" t="s">
        <v>1287</v>
      </c>
      <c r="Y95" s="52" t="s">
        <v>1287</v>
      </c>
      <c r="Z95" s="52" t="s">
        <v>1479</v>
      </c>
      <c r="AA95" s="52" t="s">
        <v>1480</v>
      </c>
      <c r="AB95" s="52" t="s">
        <v>1481</v>
      </c>
      <c r="AC95" s="52"/>
      <c r="AD95" s="52"/>
      <c r="AE95" s="14"/>
    </row>
    <row r="96" spans="1:31" s="4" customFormat="1" ht="201" customHeight="1" outlineLevel="1">
      <c r="A96" s="13">
        <v>75</v>
      </c>
      <c r="B96" s="13" t="s">
        <v>1500</v>
      </c>
      <c r="C96" s="13" t="s">
        <v>1471</v>
      </c>
      <c r="D96" s="41" t="s">
        <v>1472</v>
      </c>
      <c r="E96" s="41" t="s">
        <v>1473</v>
      </c>
      <c r="F96" s="43" t="s">
        <v>1501</v>
      </c>
      <c r="G96" s="41" t="s">
        <v>1475</v>
      </c>
      <c r="H96" s="41" t="s">
        <v>1476</v>
      </c>
      <c r="I96" s="53" t="s">
        <v>1502</v>
      </c>
      <c r="J96" s="14" t="s">
        <v>1255</v>
      </c>
      <c r="K96" s="54">
        <v>200000</v>
      </c>
      <c r="L96" s="27">
        <v>1000</v>
      </c>
      <c r="M96" s="27" t="s">
        <v>1503</v>
      </c>
      <c r="N96" s="52"/>
      <c r="O96" s="52"/>
      <c r="P96" s="52"/>
      <c r="Q96" s="52"/>
      <c r="R96" s="52"/>
      <c r="S96" s="52"/>
      <c r="T96" s="52"/>
      <c r="U96" s="52"/>
      <c r="V96" s="52"/>
      <c r="W96" s="52" t="s">
        <v>1287</v>
      </c>
      <c r="X96" s="52" t="s">
        <v>1481</v>
      </c>
      <c r="Y96" s="52"/>
      <c r="Z96" s="52"/>
      <c r="AA96" s="52"/>
      <c r="AB96" s="52"/>
      <c r="AC96" s="52"/>
      <c r="AD96" s="52"/>
      <c r="AE96" s="27"/>
    </row>
    <row r="97" spans="1:31" s="4" customFormat="1" ht="201" customHeight="1" outlineLevel="1">
      <c r="A97" s="13">
        <v>76</v>
      </c>
      <c r="B97" s="25" t="s">
        <v>1504</v>
      </c>
      <c r="C97" s="13" t="s">
        <v>1471</v>
      </c>
      <c r="D97" s="41" t="s">
        <v>1472</v>
      </c>
      <c r="E97" s="41" t="s">
        <v>1473</v>
      </c>
      <c r="F97" s="44" t="s">
        <v>1505</v>
      </c>
      <c r="G97" s="41" t="s">
        <v>1475</v>
      </c>
      <c r="H97" s="41" t="s">
        <v>1476</v>
      </c>
      <c r="I97" s="55" t="s">
        <v>1506</v>
      </c>
      <c r="J97" s="14" t="s">
        <v>1499</v>
      </c>
      <c r="K97" s="56">
        <v>4500</v>
      </c>
      <c r="L97" s="27">
        <v>150</v>
      </c>
      <c r="M97" s="27" t="s">
        <v>1507</v>
      </c>
      <c r="N97" s="52"/>
      <c r="O97" s="52"/>
      <c r="P97" s="52"/>
      <c r="Q97" s="52"/>
      <c r="R97" s="52"/>
      <c r="S97" s="52"/>
      <c r="T97" s="52"/>
      <c r="U97" s="52"/>
      <c r="V97" s="52"/>
      <c r="W97" s="52"/>
      <c r="X97" s="52"/>
      <c r="Y97" s="52" t="s">
        <v>1485</v>
      </c>
      <c r="Z97" s="52" t="s">
        <v>1486</v>
      </c>
      <c r="AA97" s="52" t="s">
        <v>1480</v>
      </c>
      <c r="AB97" s="52" t="s">
        <v>1481</v>
      </c>
      <c r="AC97" s="52"/>
      <c r="AD97" s="52"/>
      <c r="AE97" s="27"/>
    </row>
    <row r="98" spans="1:31" s="4" customFormat="1" ht="330" customHeight="1" outlineLevel="1">
      <c r="A98" s="13">
        <v>77</v>
      </c>
      <c r="B98" s="40" t="s">
        <v>1508</v>
      </c>
      <c r="C98" s="13" t="s">
        <v>1471</v>
      </c>
      <c r="D98" s="41" t="s">
        <v>1472</v>
      </c>
      <c r="E98" s="41" t="s">
        <v>1473</v>
      </c>
      <c r="F98" s="43" t="s">
        <v>1509</v>
      </c>
      <c r="G98" s="41" t="s">
        <v>1475</v>
      </c>
      <c r="H98" s="41" t="s">
        <v>1476</v>
      </c>
      <c r="I98" s="53" t="s">
        <v>1510</v>
      </c>
      <c r="J98" s="14" t="s">
        <v>1511</v>
      </c>
      <c r="K98" s="57">
        <v>16000</v>
      </c>
      <c r="L98" s="27">
        <v>500</v>
      </c>
      <c r="M98" s="27" t="s">
        <v>1507</v>
      </c>
      <c r="N98" s="52"/>
      <c r="O98" s="52"/>
      <c r="P98" s="52"/>
      <c r="Q98" s="52"/>
      <c r="R98" s="52"/>
      <c r="S98" s="52"/>
      <c r="T98" s="52"/>
      <c r="U98" s="52"/>
      <c r="V98" s="52"/>
      <c r="W98" s="52"/>
      <c r="X98" s="52" t="s">
        <v>1480</v>
      </c>
      <c r="Y98" s="52" t="s">
        <v>1481</v>
      </c>
      <c r="Z98" s="52"/>
      <c r="AA98" s="52"/>
      <c r="AB98" s="52"/>
      <c r="AC98" s="52"/>
      <c r="AD98" s="52"/>
      <c r="AE98" s="27"/>
    </row>
    <row r="99" spans="1:31" s="4" customFormat="1" ht="288" customHeight="1" outlineLevel="1">
      <c r="A99" s="13">
        <v>78</v>
      </c>
      <c r="B99" s="13" t="s">
        <v>1512</v>
      </c>
      <c r="C99" s="13" t="s">
        <v>1471</v>
      </c>
      <c r="D99" s="41" t="s">
        <v>1472</v>
      </c>
      <c r="E99" s="41" t="s">
        <v>1473</v>
      </c>
      <c r="F99" s="13" t="s">
        <v>1191</v>
      </c>
      <c r="G99" s="41" t="s">
        <v>1475</v>
      </c>
      <c r="H99" s="13" t="s">
        <v>1242</v>
      </c>
      <c r="I99" s="28" t="s">
        <v>1513</v>
      </c>
      <c r="J99" s="13" t="s">
        <v>1195</v>
      </c>
      <c r="K99" s="27">
        <v>15000</v>
      </c>
      <c r="L99" s="27">
        <v>400</v>
      </c>
      <c r="M99" s="27" t="s">
        <v>1507</v>
      </c>
      <c r="N99" s="52"/>
      <c r="O99" s="52"/>
      <c r="P99" s="52"/>
      <c r="Q99" s="52"/>
      <c r="R99" s="52"/>
      <c r="S99" s="52"/>
      <c r="T99" s="52"/>
      <c r="U99" s="52"/>
      <c r="V99" s="52"/>
      <c r="W99" s="52"/>
      <c r="X99" s="52" t="s">
        <v>1486</v>
      </c>
      <c r="Y99" s="52" t="s">
        <v>1479</v>
      </c>
      <c r="Z99" s="52" t="s">
        <v>1481</v>
      </c>
      <c r="AA99" s="52"/>
      <c r="AB99" s="52"/>
      <c r="AC99" s="52"/>
      <c r="AD99" s="52"/>
      <c r="AE99" s="27"/>
    </row>
    <row r="100" spans="1:31" s="4" customFormat="1" ht="201" customHeight="1" outlineLevel="1">
      <c r="A100" s="13">
        <v>79</v>
      </c>
      <c r="B100" s="13" t="s">
        <v>1514</v>
      </c>
      <c r="C100" s="13" t="s">
        <v>1471</v>
      </c>
      <c r="D100" s="41" t="s">
        <v>1472</v>
      </c>
      <c r="E100" s="41" t="s">
        <v>1473</v>
      </c>
      <c r="F100" s="13" t="s">
        <v>1515</v>
      </c>
      <c r="G100" s="41" t="s">
        <v>1475</v>
      </c>
      <c r="H100" s="13" t="s">
        <v>1242</v>
      </c>
      <c r="I100" s="28" t="s">
        <v>1516</v>
      </c>
      <c r="J100" s="13" t="s">
        <v>1379</v>
      </c>
      <c r="K100" s="27">
        <v>25000</v>
      </c>
      <c r="L100" s="27">
        <v>800</v>
      </c>
      <c r="M100" s="27" t="s">
        <v>1507</v>
      </c>
      <c r="N100" s="52"/>
      <c r="O100" s="52"/>
      <c r="P100" s="52"/>
      <c r="Q100" s="52"/>
      <c r="R100" s="52"/>
      <c r="S100" s="52"/>
      <c r="T100" s="52"/>
      <c r="U100" s="52"/>
      <c r="V100" s="52"/>
      <c r="W100" s="52"/>
      <c r="X100" s="52" t="s">
        <v>1486</v>
      </c>
      <c r="Y100" s="52" t="s">
        <v>1479</v>
      </c>
      <c r="Z100" s="52" t="s">
        <v>1481</v>
      </c>
      <c r="AA100" s="52"/>
      <c r="AB100" s="52"/>
      <c r="AC100" s="52"/>
      <c r="AD100" s="52"/>
      <c r="AE100" s="27"/>
    </row>
    <row r="101" spans="1:31" s="4" customFormat="1" ht="201" customHeight="1" outlineLevel="1">
      <c r="A101" s="13">
        <v>80</v>
      </c>
      <c r="B101" s="13" t="s">
        <v>1517</v>
      </c>
      <c r="C101" s="13" t="s">
        <v>1471</v>
      </c>
      <c r="D101" s="41" t="s">
        <v>1472</v>
      </c>
      <c r="E101" s="41" t="s">
        <v>1473</v>
      </c>
      <c r="F101" s="13" t="s">
        <v>1518</v>
      </c>
      <c r="G101" s="41" t="s">
        <v>1475</v>
      </c>
      <c r="H101" s="13" t="s">
        <v>1242</v>
      </c>
      <c r="I101" s="28" t="s">
        <v>1519</v>
      </c>
      <c r="J101" s="13" t="s">
        <v>1195</v>
      </c>
      <c r="K101" s="27">
        <v>8000</v>
      </c>
      <c r="L101" s="27">
        <v>200</v>
      </c>
      <c r="M101" s="27" t="s">
        <v>1507</v>
      </c>
      <c r="N101" s="52"/>
      <c r="O101" s="52"/>
      <c r="P101" s="52"/>
      <c r="Q101" s="52"/>
      <c r="R101" s="52"/>
      <c r="S101" s="52"/>
      <c r="T101" s="52"/>
      <c r="U101" s="52"/>
      <c r="V101" s="52"/>
      <c r="W101" s="52"/>
      <c r="X101" s="52" t="s">
        <v>1486</v>
      </c>
      <c r="Y101" s="52" t="s">
        <v>1479</v>
      </c>
      <c r="Z101" s="52" t="s">
        <v>1481</v>
      </c>
      <c r="AA101" s="52"/>
      <c r="AB101" s="52"/>
      <c r="AC101" s="52"/>
      <c r="AD101" s="52"/>
      <c r="AE101" s="27"/>
    </row>
    <row r="102" spans="1:31" s="4" customFormat="1" ht="270" customHeight="1" outlineLevel="1">
      <c r="A102" s="13">
        <v>81</v>
      </c>
      <c r="B102" s="25" t="s">
        <v>1520</v>
      </c>
      <c r="C102" s="13" t="s">
        <v>1471</v>
      </c>
      <c r="D102" s="41" t="s">
        <v>1472</v>
      </c>
      <c r="E102" s="41" t="s">
        <v>1473</v>
      </c>
      <c r="F102" s="13" t="s">
        <v>1395</v>
      </c>
      <c r="G102" s="41" t="s">
        <v>1475</v>
      </c>
      <c r="H102" s="13" t="s">
        <v>1242</v>
      </c>
      <c r="I102" s="28" t="s">
        <v>1521</v>
      </c>
      <c r="J102" s="13" t="s">
        <v>1499</v>
      </c>
      <c r="K102" s="27">
        <v>5000</v>
      </c>
      <c r="L102" s="27">
        <v>200</v>
      </c>
      <c r="M102" s="27" t="s">
        <v>1503</v>
      </c>
      <c r="N102" s="52"/>
      <c r="O102" s="52"/>
      <c r="P102" s="52"/>
      <c r="Q102" s="52"/>
      <c r="R102" s="52"/>
      <c r="S102" s="52"/>
      <c r="T102" s="52"/>
      <c r="U102" s="52"/>
      <c r="V102" s="52"/>
      <c r="W102" s="52"/>
      <c r="X102" s="52" t="s">
        <v>1481</v>
      </c>
      <c r="Y102" s="52"/>
      <c r="Z102" s="52"/>
      <c r="AA102" s="52"/>
      <c r="AB102" s="52"/>
      <c r="AC102" s="52"/>
      <c r="AD102" s="52"/>
      <c r="AE102" s="27"/>
    </row>
    <row r="103" spans="1:31" s="4" customFormat="1" ht="201" customHeight="1" outlineLevel="1">
      <c r="A103" s="13">
        <v>82</v>
      </c>
      <c r="B103" s="25" t="s">
        <v>1522</v>
      </c>
      <c r="C103" s="41" t="s">
        <v>1523</v>
      </c>
      <c r="D103" s="41" t="s">
        <v>1472</v>
      </c>
      <c r="E103" s="41" t="s">
        <v>1473</v>
      </c>
      <c r="F103" s="14" t="s">
        <v>1232</v>
      </c>
      <c r="G103" s="41" t="s">
        <v>1475</v>
      </c>
      <c r="H103" s="41" t="s">
        <v>1524</v>
      </c>
      <c r="I103" s="55" t="s">
        <v>1525</v>
      </c>
      <c r="J103" s="43" t="s">
        <v>1255</v>
      </c>
      <c r="K103" s="43">
        <v>360000</v>
      </c>
      <c r="L103" s="27">
        <v>5000</v>
      </c>
      <c r="M103" s="27" t="s">
        <v>1526</v>
      </c>
      <c r="N103" s="52"/>
      <c r="O103" s="52"/>
      <c r="P103" s="52"/>
      <c r="Q103" s="52"/>
      <c r="R103" s="52"/>
      <c r="S103" s="52"/>
      <c r="T103" s="52"/>
      <c r="U103" s="52"/>
      <c r="V103" s="52"/>
      <c r="W103" s="52"/>
      <c r="X103" s="52" t="s">
        <v>1481</v>
      </c>
      <c r="Y103" s="52"/>
      <c r="Z103" s="52"/>
      <c r="AA103" s="52"/>
      <c r="AB103" s="52"/>
      <c r="AC103" s="52"/>
      <c r="AD103" s="52"/>
      <c r="AE103" s="27"/>
    </row>
    <row r="104" spans="1:31" s="4" customFormat="1" ht="201" customHeight="1" outlineLevel="1">
      <c r="A104" s="13">
        <v>83</v>
      </c>
      <c r="B104" s="25" t="s">
        <v>1527</v>
      </c>
      <c r="C104" s="41" t="s">
        <v>1411</v>
      </c>
      <c r="D104" s="41" t="s">
        <v>1472</v>
      </c>
      <c r="E104" s="41" t="s">
        <v>1473</v>
      </c>
      <c r="F104" s="43" t="s">
        <v>1528</v>
      </c>
      <c r="G104" s="41" t="s">
        <v>1475</v>
      </c>
      <c r="H104" s="41" t="s">
        <v>1524</v>
      </c>
      <c r="I104" s="55" t="s">
        <v>1529</v>
      </c>
      <c r="J104" s="43" t="s">
        <v>1530</v>
      </c>
      <c r="K104" s="43">
        <v>440000</v>
      </c>
      <c r="L104" s="27">
        <v>2000</v>
      </c>
      <c r="M104" s="27" t="s">
        <v>1503</v>
      </c>
      <c r="N104" s="52"/>
      <c r="O104" s="52"/>
      <c r="P104" s="52"/>
      <c r="Q104" s="52"/>
      <c r="R104" s="52"/>
      <c r="S104" s="52"/>
      <c r="T104" s="52"/>
      <c r="U104" s="52"/>
      <c r="V104" s="52"/>
      <c r="W104" s="52"/>
      <c r="X104" s="52" t="s">
        <v>1481</v>
      </c>
      <c r="Y104" s="52"/>
      <c r="Z104" s="52"/>
      <c r="AA104" s="52"/>
      <c r="AB104" s="52"/>
      <c r="AC104" s="52"/>
      <c r="AD104" s="52"/>
      <c r="AE104" s="27"/>
    </row>
    <row r="105" spans="1:31" s="4" customFormat="1" ht="201" customHeight="1" outlineLevel="1">
      <c r="A105" s="13">
        <v>84</v>
      </c>
      <c r="B105" s="13" t="s">
        <v>1531</v>
      </c>
      <c r="C105" s="13" t="s">
        <v>1532</v>
      </c>
      <c r="D105" s="13" t="s">
        <v>1533</v>
      </c>
      <c r="E105" s="13" t="s">
        <v>1493</v>
      </c>
      <c r="F105" s="13" t="s">
        <v>1534</v>
      </c>
      <c r="G105" s="13" t="s">
        <v>1192</v>
      </c>
      <c r="H105" s="13" t="s">
        <v>1193</v>
      </c>
      <c r="I105" s="28" t="s">
        <v>1535</v>
      </c>
      <c r="J105" s="13" t="s">
        <v>1234</v>
      </c>
      <c r="K105" s="13">
        <v>550000</v>
      </c>
      <c r="L105" s="27">
        <v>200</v>
      </c>
      <c r="M105" s="27" t="s">
        <v>1536</v>
      </c>
      <c r="N105" s="52" t="s">
        <v>1481</v>
      </c>
      <c r="O105" s="52"/>
      <c r="P105" s="52"/>
      <c r="Q105" s="52"/>
      <c r="R105" s="52"/>
      <c r="S105" s="52"/>
      <c r="T105" s="52"/>
      <c r="U105" s="52"/>
      <c r="V105" s="52"/>
      <c r="W105" s="52"/>
      <c r="X105" s="52"/>
      <c r="Y105" s="52"/>
      <c r="Z105" s="52"/>
      <c r="AA105" s="52"/>
      <c r="AB105" s="52"/>
      <c r="AC105" s="52"/>
      <c r="AD105" s="52"/>
      <c r="AE105" s="27"/>
    </row>
    <row r="106" spans="1:31" s="3" customFormat="1" ht="159.94999999999999" customHeight="1">
      <c r="A106" s="139" t="s">
        <v>1537</v>
      </c>
      <c r="B106" s="140"/>
      <c r="C106" s="140"/>
      <c r="D106" s="140"/>
      <c r="E106" s="140"/>
      <c r="F106" s="140"/>
      <c r="G106" s="140"/>
      <c r="H106" s="140"/>
      <c r="I106" s="139"/>
      <c r="J106" s="140"/>
      <c r="K106" s="16">
        <f>SUM(K107:K110)</f>
        <v>179110</v>
      </c>
      <c r="L106" s="16">
        <f>SUM(L107:L110)</f>
        <v>3250</v>
      </c>
      <c r="M106" s="22"/>
      <c r="N106" s="23"/>
      <c r="O106" s="23"/>
      <c r="P106" s="23"/>
      <c r="Q106" s="23"/>
      <c r="R106" s="23"/>
      <c r="S106" s="23"/>
      <c r="T106" s="23"/>
      <c r="U106" s="23"/>
      <c r="V106" s="23"/>
      <c r="W106" s="23"/>
      <c r="X106" s="23"/>
      <c r="Y106" s="23"/>
      <c r="Z106" s="23"/>
      <c r="AA106" s="23"/>
      <c r="AB106" s="23"/>
      <c r="AC106" s="23"/>
      <c r="AD106" s="23"/>
      <c r="AE106" s="22"/>
    </row>
    <row r="107" spans="1:31" s="4" customFormat="1" ht="267" customHeight="1" outlineLevel="1">
      <c r="A107" s="13">
        <v>85</v>
      </c>
      <c r="B107" s="43" t="s">
        <v>1538</v>
      </c>
      <c r="C107" s="43" t="s">
        <v>1539</v>
      </c>
      <c r="D107" s="45" t="s">
        <v>1540</v>
      </c>
      <c r="E107" s="14" t="s">
        <v>1541</v>
      </c>
      <c r="F107" s="43" t="s">
        <v>1542</v>
      </c>
      <c r="G107" s="43" t="s">
        <v>1475</v>
      </c>
      <c r="H107" s="43" t="s">
        <v>1524</v>
      </c>
      <c r="I107" s="53" t="s">
        <v>1543</v>
      </c>
      <c r="J107" s="14" t="s">
        <v>1234</v>
      </c>
      <c r="K107" s="41">
        <v>65393</v>
      </c>
      <c r="L107" s="13">
        <v>900</v>
      </c>
      <c r="M107" s="14" t="s">
        <v>1296</v>
      </c>
      <c r="N107" s="30">
        <v>202511</v>
      </c>
      <c r="O107" s="30" t="s">
        <v>1288</v>
      </c>
      <c r="P107" s="30" t="s">
        <v>1288</v>
      </c>
      <c r="Q107" s="30">
        <v>45778</v>
      </c>
      <c r="R107" s="30">
        <v>45839</v>
      </c>
      <c r="S107" s="30">
        <v>45658</v>
      </c>
      <c r="T107" s="30">
        <v>45658</v>
      </c>
      <c r="U107" s="30" t="s">
        <v>1288</v>
      </c>
      <c r="V107" s="31" t="s">
        <v>1288</v>
      </c>
      <c r="W107" s="31" t="s">
        <v>1288</v>
      </c>
      <c r="X107" s="30">
        <v>45658</v>
      </c>
      <c r="Y107" s="31" t="s">
        <v>1288</v>
      </c>
      <c r="Z107" s="31" t="s">
        <v>1288</v>
      </c>
      <c r="AA107" s="30">
        <v>45901</v>
      </c>
      <c r="AB107" s="30">
        <v>45931</v>
      </c>
      <c r="AC107" s="30">
        <v>45962</v>
      </c>
      <c r="AD107" s="30">
        <v>45992</v>
      </c>
      <c r="AE107" s="13"/>
    </row>
    <row r="108" spans="1:31" s="4" customFormat="1" ht="273" customHeight="1" outlineLevel="1">
      <c r="A108" s="13">
        <v>86</v>
      </c>
      <c r="B108" s="43" t="s">
        <v>1544</v>
      </c>
      <c r="C108" s="43" t="s">
        <v>1539</v>
      </c>
      <c r="D108" s="45" t="s">
        <v>1540</v>
      </c>
      <c r="E108" s="14" t="s">
        <v>1541</v>
      </c>
      <c r="F108" s="43" t="s">
        <v>1542</v>
      </c>
      <c r="G108" s="43" t="s">
        <v>1475</v>
      </c>
      <c r="H108" s="43" t="s">
        <v>1524</v>
      </c>
      <c r="I108" s="53" t="s">
        <v>1545</v>
      </c>
      <c r="J108" s="14" t="s">
        <v>1234</v>
      </c>
      <c r="K108" s="41">
        <v>58280</v>
      </c>
      <c r="L108" s="13">
        <v>850</v>
      </c>
      <c r="M108" s="14" t="s">
        <v>1296</v>
      </c>
      <c r="N108" s="30">
        <v>202511</v>
      </c>
      <c r="O108" s="30" t="s">
        <v>1288</v>
      </c>
      <c r="P108" s="30" t="s">
        <v>1288</v>
      </c>
      <c r="Q108" s="30">
        <v>45778</v>
      </c>
      <c r="R108" s="30">
        <v>45839</v>
      </c>
      <c r="S108" s="30">
        <v>45658</v>
      </c>
      <c r="T108" s="30">
        <v>45658</v>
      </c>
      <c r="U108" s="30" t="s">
        <v>1288</v>
      </c>
      <c r="V108" s="31" t="s">
        <v>1288</v>
      </c>
      <c r="W108" s="31" t="s">
        <v>1288</v>
      </c>
      <c r="X108" s="30">
        <v>45658</v>
      </c>
      <c r="Y108" s="31" t="s">
        <v>1288</v>
      </c>
      <c r="Z108" s="31" t="s">
        <v>1288</v>
      </c>
      <c r="AA108" s="30">
        <v>45901</v>
      </c>
      <c r="AB108" s="30">
        <v>45931</v>
      </c>
      <c r="AC108" s="30">
        <v>45962</v>
      </c>
      <c r="AD108" s="30">
        <v>45992</v>
      </c>
      <c r="AE108" s="13"/>
    </row>
    <row r="109" spans="1:31" s="4" customFormat="1" ht="273" customHeight="1" outlineLevel="1">
      <c r="A109" s="13">
        <v>87</v>
      </c>
      <c r="B109" s="14" t="s">
        <v>1546</v>
      </c>
      <c r="C109" s="14" t="s">
        <v>1547</v>
      </c>
      <c r="D109" s="45" t="s">
        <v>1540</v>
      </c>
      <c r="E109" s="14" t="s">
        <v>1541</v>
      </c>
      <c r="F109" s="43" t="s">
        <v>1542</v>
      </c>
      <c r="G109" s="43" t="s">
        <v>1475</v>
      </c>
      <c r="H109" s="43" t="s">
        <v>1524</v>
      </c>
      <c r="I109" s="24" t="s">
        <v>1548</v>
      </c>
      <c r="J109" s="14" t="s">
        <v>1234</v>
      </c>
      <c r="K109" s="13">
        <v>25437</v>
      </c>
      <c r="L109" s="13">
        <v>1000</v>
      </c>
      <c r="M109" s="14" t="s">
        <v>1296</v>
      </c>
      <c r="N109" s="30">
        <v>202511</v>
      </c>
      <c r="O109" s="30" t="s">
        <v>1288</v>
      </c>
      <c r="P109" s="30" t="s">
        <v>1288</v>
      </c>
      <c r="Q109" s="30">
        <v>45778</v>
      </c>
      <c r="R109" s="30">
        <v>45839</v>
      </c>
      <c r="S109" s="30">
        <v>45658</v>
      </c>
      <c r="T109" s="30">
        <v>45658</v>
      </c>
      <c r="U109" s="30" t="s">
        <v>1288</v>
      </c>
      <c r="V109" s="31" t="s">
        <v>1288</v>
      </c>
      <c r="W109" s="31" t="s">
        <v>1288</v>
      </c>
      <c r="X109" s="30">
        <v>45658</v>
      </c>
      <c r="Y109" s="31" t="s">
        <v>1288</v>
      </c>
      <c r="Z109" s="31" t="s">
        <v>1288</v>
      </c>
      <c r="AA109" s="30">
        <v>45901</v>
      </c>
      <c r="AB109" s="30">
        <v>45931</v>
      </c>
      <c r="AC109" s="30">
        <v>45962</v>
      </c>
      <c r="AD109" s="30">
        <v>45992</v>
      </c>
      <c r="AE109" s="13"/>
    </row>
    <row r="110" spans="1:31" s="4" customFormat="1" ht="258" customHeight="1" outlineLevel="1">
      <c r="A110" s="13">
        <v>88</v>
      </c>
      <c r="B110" s="14" t="s">
        <v>1549</v>
      </c>
      <c r="C110" s="14" t="s">
        <v>1547</v>
      </c>
      <c r="D110" s="45" t="s">
        <v>1540</v>
      </c>
      <c r="E110" s="14" t="s">
        <v>1541</v>
      </c>
      <c r="F110" s="14" t="s">
        <v>1515</v>
      </c>
      <c r="G110" s="43" t="s">
        <v>1475</v>
      </c>
      <c r="H110" s="43" t="s">
        <v>1524</v>
      </c>
      <c r="I110" s="53" t="s">
        <v>1550</v>
      </c>
      <c r="J110" s="14" t="s">
        <v>1234</v>
      </c>
      <c r="K110" s="13">
        <v>30000</v>
      </c>
      <c r="L110" s="13">
        <v>500</v>
      </c>
      <c r="M110" s="14" t="s">
        <v>1296</v>
      </c>
      <c r="N110" s="30">
        <v>202511</v>
      </c>
      <c r="O110" s="30" t="s">
        <v>1288</v>
      </c>
      <c r="P110" s="30" t="s">
        <v>1288</v>
      </c>
      <c r="Q110" s="30">
        <v>45778</v>
      </c>
      <c r="R110" s="30">
        <v>45839</v>
      </c>
      <c r="S110" s="30">
        <v>45658</v>
      </c>
      <c r="T110" s="30">
        <v>45658</v>
      </c>
      <c r="U110" s="30" t="s">
        <v>1288</v>
      </c>
      <c r="V110" s="31" t="s">
        <v>1288</v>
      </c>
      <c r="W110" s="31" t="s">
        <v>1288</v>
      </c>
      <c r="X110" s="30">
        <v>45658</v>
      </c>
      <c r="Y110" s="31" t="s">
        <v>1288</v>
      </c>
      <c r="Z110" s="31" t="s">
        <v>1288</v>
      </c>
      <c r="AA110" s="30">
        <v>45901</v>
      </c>
      <c r="AB110" s="30">
        <v>45931</v>
      </c>
      <c r="AC110" s="30">
        <v>45962</v>
      </c>
      <c r="AD110" s="30">
        <v>45992</v>
      </c>
      <c r="AE110" s="27"/>
    </row>
    <row r="111" spans="1:31" s="3" customFormat="1" ht="159.94999999999999" customHeight="1">
      <c r="A111" s="139" t="s">
        <v>1551</v>
      </c>
      <c r="B111" s="140"/>
      <c r="C111" s="140"/>
      <c r="D111" s="140"/>
      <c r="E111" s="140"/>
      <c r="F111" s="140"/>
      <c r="G111" s="140"/>
      <c r="H111" s="140"/>
      <c r="I111" s="139"/>
      <c r="J111" s="140"/>
      <c r="K111" s="16">
        <f>SUM(K112)</f>
        <v>64000</v>
      </c>
      <c r="L111" s="16"/>
      <c r="M111" s="22"/>
      <c r="N111" s="23"/>
      <c r="O111" s="23"/>
      <c r="P111" s="23"/>
      <c r="Q111" s="23"/>
      <c r="R111" s="23"/>
      <c r="S111" s="23"/>
      <c r="T111" s="23"/>
      <c r="U111" s="23"/>
      <c r="V111" s="23"/>
      <c r="W111" s="23"/>
      <c r="X111" s="23"/>
      <c r="Y111" s="23"/>
      <c r="Z111" s="23"/>
      <c r="AA111" s="23"/>
      <c r="AB111" s="23"/>
      <c r="AC111" s="23"/>
      <c r="AD111" s="23"/>
      <c r="AE111" s="22"/>
    </row>
    <row r="112" spans="1:31" s="4" customFormat="1" ht="408.95" customHeight="1" outlineLevel="1">
      <c r="A112" s="13">
        <v>89</v>
      </c>
      <c r="B112" s="14" t="s">
        <v>1552</v>
      </c>
      <c r="C112" s="14" t="s">
        <v>1553</v>
      </c>
      <c r="D112" s="45" t="s">
        <v>1554</v>
      </c>
      <c r="E112" s="14" t="s">
        <v>1555</v>
      </c>
      <c r="F112" s="14" t="s">
        <v>1556</v>
      </c>
      <c r="G112" s="43" t="s">
        <v>1475</v>
      </c>
      <c r="H112" s="43" t="s">
        <v>1524</v>
      </c>
      <c r="I112" s="53" t="s">
        <v>1557</v>
      </c>
      <c r="J112" s="14" t="s">
        <v>1255</v>
      </c>
      <c r="K112" s="13">
        <v>64000</v>
      </c>
      <c r="L112" s="13"/>
      <c r="M112" s="14" t="s">
        <v>1296</v>
      </c>
      <c r="N112" s="30"/>
      <c r="O112" s="30"/>
      <c r="P112" s="30"/>
      <c r="Q112" s="30"/>
      <c r="R112" s="30"/>
      <c r="S112" s="30"/>
      <c r="T112" s="30"/>
      <c r="U112" s="30"/>
      <c r="V112" s="31"/>
      <c r="W112" s="31"/>
      <c r="X112" s="30"/>
      <c r="Y112" s="31"/>
      <c r="Z112" s="31"/>
      <c r="AA112" s="30"/>
      <c r="AB112" s="30"/>
      <c r="AC112" s="30"/>
      <c r="AD112" s="30"/>
      <c r="AE112" s="27"/>
    </row>
    <row r="113" spans="1:31" s="3" customFormat="1" ht="159.94999999999999" customHeight="1">
      <c r="A113" s="139" t="s">
        <v>1558</v>
      </c>
      <c r="B113" s="140"/>
      <c r="C113" s="140"/>
      <c r="D113" s="140"/>
      <c r="E113" s="140"/>
      <c r="F113" s="140"/>
      <c r="G113" s="140"/>
      <c r="H113" s="140"/>
      <c r="I113" s="139"/>
      <c r="J113" s="140"/>
      <c r="K113" s="16">
        <f>SUM(K114:K116)</f>
        <v>4548</v>
      </c>
      <c r="L113" s="16"/>
      <c r="M113" s="22"/>
      <c r="N113" s="23"/>
      <c r="O113" s="23"/>
      <c r="P113" s="23"/>
      <c r="Q113" s="23"/>
      <c r="R113" s="23"/>
      <c r="S113" s="23"/>
      <c r="T113" s="23"/>
      <c r="U113" s="23"/>
      <c r="V113" s="23"/>
      <c r="W113" s="23"/>
      <c r="X113" s="23"/>
      <c r="Y113" s="23"/>
      <c r="Z113" s="23"/>
      <c r="AA113" s="23"/>
      <c r="AB113" s="23"/>
      <c r="AC113" s="23"/>
      <c r="AD113" s="23"/>
      <c r="AE113" s="22"/>
    </row>
    <row r="114" spans="1:31" s="4" customFormat="1" ht="309" customHeight="1" outlineLevel="1">
      <c r="A114" s="13">
        <v>90</v>
      </c>
      <c r="B114" s="14" t="s">
        <v>1559</v>
      </c>
      <c r="C114" s="14" t="s">
        <v>1560</v>
      </c>
      <c r="D114" s="14" t="s">
        <v>1560</v>
      </c>
      <c r="E114" s="14" t="s">
        <v>1561</v>
      </c>
      <c r="F114" s="14" t="s">
        <v>1359</v>
      </c>
      <c r="G114" s="13" t="s">
        <v>1192</v>
      </c>
      <c r="H114" s="14" t="s">
        <v>1242</v>
      </c>
      <c r="I114" s="24" t="s">
        <v>1562</v>
      </c>
      <c r="J114" s="14" t="s">
        <v>1195</v>
      </c>
      <c r="K114" s="13">
        <v>948</v>
      </c>
      <c r="L114" s="49">
        <v>0</v>
      </c>
      <c r="M114" s="14" t="s">
        <v>1244</v>
      </c>
      <c r="N114" s="31" t="s">
        <v>1287</v>
      </c>
      <c r="O114" s="31" t="s">
        <v>1287</v>
      </c>
      <c r="P114" s="31" t="s">
        <v>1287</v>
      </c>
      <c r="Q114" s="31" t="s">
        <v>1287</v>
      </c>
      <c r="R114" s="31" t="s">
        <v>1287</v>
      </c>
      <c r="S114" s="31" t="s">
        <v>1287</v>
      </c>
      <c r="T114" s="31" t="s">
        <v>1287</v>
      </c>
      <c r="U114" s="31" t="s">
        <v>1287</v>
      </c>
      <c r="V114" s="31" t="s">
        <v>1287</v>
      </c>
      <c r="W114" s="31" t="s">
        <v>1288</v>
      </c>
      <c r="X114" s="31" t="s">
        <v>1287</v>
      </c>
      <c r="Y114" s="31" t="s">
        <v>1287</v>
      </c>
      <c r="Z114" s="31" t="s">
        <v>1287</v>
      </c>
      <c r="AA114" s="31" t="s">
        <v>1287</v>
      </c>
      <c r="AB114" s="31"/>
      <c r="AC114" s="31"/>
      <c r="AD114" s="31"/>
      <c r="AE114" s="13"/>
    </row>
    <row r="115" spans="1:31" s="4" customFormat="1" ht="186" customHeight="1" outlineLevel="1">
      <c r="A115" s="13">
        <v>91</v>
      </c>
      <c r="B115" s="14" t="s">
        <v>1563</v>
      </c>
      <c r="C115" s="14" t="s">
        <v>1560</v>
      </c>
      <c r="D115" s="14" t="s">
        <v>1560</v>
      </c>
      <c r="E115" s="14" t="s">
        <v>1561</v>
      </c>
      <c r="F115" s="14" t="s">
        <v>1241</v>
      </c>
      <c r="G115" s="13" t="s">
        <v>1192</v>
      </c>
      <c r="H115" s="14" t="s">
        <v>1242</v>
      </c>
      <c r="I115" s="24" t="s">
        <v>1564</v>
      </c>
      <c r="J115" s="14" t="s">
        <v>1195</v>
      </c>
      <c r="K115" s="13">
        <v>1800</v>
      </c>
      <c r="L115" s="49">
        <v>0</v>
      </c>
      <c r="M115" s="14" t="s">
        <v>1565</v>
      </c>
      <c r="N115" s="31" t="s">
        <v>1287</v>
      </c>
      <c r="O115" s="31" t="s">
        <v>1287</v>
      </c>
      <c r="P115" s="31" t="s">
        <v>1287</v>
      </c>
      <c r="Q115" s="30">
        <v>45809</v>
      </c>
      <c r="R115" s="31"/>
      <c r="S115" s="31" t="s">
        <v>1287</v>
      </c>
      <c r="T115" s="31" t="s">
        <v>1287</v>
      </c>
      <c r="U115" s="31" t="s">
        <v>1287</v>
      </c>
      <c r="V115" s="31" t="s">
        <v>1288</v>
      </c>
      <c r="W115" s="31" t="s">
        <v>1288</v>
      </c>
      <c r="X115" s="30"/>
      <c r="Y115" s="31"/>
      <c r="Z115" s="31"/>
      <c r="AA115" s="31"/>
      <c r="AB115" s="31"/>
      <c r="AC115" s="31"/>
      <c r="AD115" s="31"/>
      <c r="AE115" s="13"/>
    </row>
    <row r="116" spans="1:31" s="4" customFormat="1" ht="186" customHeight="1" outlineLevel="1">
      <c r="A116" s="13">
        <v>92</v>
      </c>
      <c r="B116" s="14" t="s">
        <v>1566</v>
      </c>
      <c r="C116" s="14" t="s">
        <v>1560</v>
      </c>
      <c r="D116" s="14" t="s">
        <v>1560</v>
      </c>
      <c r="E116" s="14" t="s">
        <v>1561</v>
      </c>
      <c r="F116" s="14" t="s">
        <v>1567</v>
      </c>
      <c r="G116" s="13" t="s">
        <v>1192</v>
      </c>
      <c r="H116" s="14" t="s">
        <v>1242</v>
      </c>
      <c r="I116" s="24" t="s">
        <v>1564</v>
      </c>
      <c r="J116" s="14" t="s">
        <v>1195</v>
      </c>
      <c r="K116" s="13">
        <v>1800</v>
      </c>
      <c r="L116" s="49">
        <v>0</v>
      </c>
      <c r="M116" s="14" t="s">
        <v>1568</v>
      </c>
      <c r="N116" s="31" t="s">
        <v>1287</v>
      </c>
      <c r="O116" s="31" t="s">
        <v>1287</v>
      </c>
      <c r="P116" s="31" t="s">
        <v>1287</v>
      </c>
      <c r="Q116" s="31"/>
      <c r="R116" s="31"/>
      <c r="S116" s="31"/>
      <c r="T116" s="30">
        <v>45992</v>
      </c>
      <c r="U116" s="31"/>
      <c r="V116" s="31"/>
      <c r="W116" s="31"/>
      <c r="X116" s="31"/>
      <c r="Y116" s="31"/>
      <c r="Z116" s="31"/>
      <c r="AA116" s="31"/>
      <c r="AB116" s="31"/>
      <c r="AC116" s="31"/>
      <c r="AD116" s="31"/>
      <c r="AE116" s="13"/>
    </row>
  </sheetData>
  <mergeCells count="52">
    <mergeCell ref="A2:B2"/>
    <mergeCell ref="A3:AE3"/>
    <mergeCell ref="A4:AE4"/>
    <mergeCell ref="N5:AD5"/>
    <mergeCell ref="A8:J8"/>
    <mergeCell ref="K5:K7"/>
    <mergeCell ref="L5:L7"/>
    <mergeCell ref="M5:M7"/>
    <mergeCell ref="N6:N7"/>
    <mergeCell ref="O6:O7"/>
    <mergeCell ref="P6:P7"/>
    <mergeCell ref="Q6:Q7"/>
    <mergeCell ref="R6:R7"/>
    <mergeCell ref="S6:S7"/>
    <mergeCell ref="T6:T7"/>
    <mergeCell ref="U6:U7"/>
    <mergeCell ref="A9:J9"/>
    <mergeCell ref="A20:J20"/>
    <mergeCell ref="A32:J32"/>
    <mergeCell ref="A34:J34"/>
    <mergeCell ref="A38:J38"/>
    <mergeCell ref="A40:J40"/>
    <mergeCell ref="A42:J42"/>
    <mergeCell ref="A49:J49"/>
    <mergeCell ref="A69:J69"/>
    <mergeCell ref="A76:J76"/>
    <mergeCell ref="A113:J113"/>
    <mergeCell ref="A5:A7"/>
    <mergeCell ref="B5:B7"/>
    <mergeCell ref="C5:C7"/>
    <mergeCell ref="D5:D7"/>
    <mergeCell ref="E5:E7"/>
    <mergeCell ref="F5:F7"/>
    <mergeCell ref="G5:G7"/>
    <mergeCell ref="H5:H7"/>
    <mergeCell ref="I5:I7"/>
    <mergeCell ref="J5:J7"/>
    <mergeCell ref="A79:J79"/>
    <mergeCell ref="A86:J86"/>
    <mergeCell ref="A89:J89"/>
    <mergeCell ref="A106:J106"/>
    <mergeCell ref="A111:J111"/>
    <mergeCell ref="V6:V7"/>
    <mergeCell ref="W6:W7"/>
    <mergeCell ref="X6:X7"/>
    <mergeCell ref="Y6:Y7"/>
    <mergeCell ref="Z6:Z7"/>
    <mergeCell ref="AA6:AA7"/>
    <mergeCell ref="AB6:AB7"/>
    <mergeCell ref="AC6:AC7"/>
    <mergeCell ref="AD6:AD7"/>
    <mergeCell ref="AE5:AE7"/>
  </mergeCells>
  <phoneticPr fontId="32" type="noConversion"/>
  <conditionalFormatting sqref="B22">
    <cfRule type="duplicateValues" dxfId="60" priority="56"/>
  </conditionalFormatting>
  <conditionalFormatting sqref="B24">
    <cfRule type="duplicateValues" dxfId="59" priority="57"/>
  </conditionalFormatting>
  <conditionalFormatting sqref="B35">
    <cfRule type="duplicateValues" dxfId="58" priority="8"/>
  </conditionalFormatting>
  <conditionalFormatting sqref="B39">
    <cfRule type="duplicateValues" dxfId="57" priority="34"/>
  </conditionalFormatting>
  <conditionalFormatting sqref="B41">
    <cfRule type="duplicateValues" dxfId="56" priority="59"/>
  </conditionalFormatting>
  <conditionalFormatting sqref="B45">
    <cfRule type="duplicateValues" dxfId="55" priority="45"/>
  </conditionalFormatting>
  <conditionalFormatting sqref="B50">
    <cfRule type="duplicateValues" dxfId="54" priority="32"/>
  </conditionalFormatting>
  <conditionalFormatting sqref="B51">
    <cfRule type="duplicateValues" dxfId="53" priority="31"/>
  </conditionalFormatting>
  <conditionalFormatting sqref="B52">
    <cfRule type="duplicateValues" dxfId="52" priority="30"/>
  </conditionalFormatting>
  <conditionalFormatting sqref="B53">
    <cfRule type="duplicateValues" dxfId="51" priority="29"/>
  </conditionalFormatting>
  <conditionalFormatting sqref="B54">
    <cfRule type="duplicateValues" dxfId="50" priority="28"/>
  </conditionalFormatting>
  <conditionalFormatting sqref="B55">
    <cfRule type="duplicateValues" dxfId="49" priority="27"/>
  </conditionalFormatting>
  <conditionalFormatting sqref="B56">
    <cfRule type="duplicateValues" dxfId="48" priority="26"/>
  </conditionalFormatting>
  <conditionalFormatting sqref="B57">
    <cfRule type="duplicateValues" dxfId="47" priority="25"/>
  </conditionalFormatting>
  <conditionalFormatting sqref="B58">
    <cfRule type="duplicateValues" dxfId="46" priority="24"/>
  </conditionalFormatting>
  <conditionalFormatting sqref="B59">
    <cfRule type="duplicateValues" dxfId="45" priority="23"/>
  </conditionalFormatting>
  <conditionalFormatting sqref="B60">
    <cfRule type="duplicateValues" dxfId="44" priority="22"/>
  </conditionalFormatting>
  <conditionalFormatting sqref="B61">
    <cfRule type="duplicateValues" dxfId="43" priority="21"/>
  </conditionalFormatting>
  <conditionalFormatting sqref="B62">
    <cfRule type="duplicateValues" dxfId="42" priority="20"/>
  </conditionalFormatting>
  <conditionalFormatting sqref="B63">
    <cfRule type="duplicateValues" dxfId="41" priority="19"/>
  </conditionalFormatting>
  <conditionalFormatting sqref="B64">
    <cfRule type="duplicateValues" dxfId="40" priority="18"/>
  </conditionalFormatting>
  <conditionalFormatting sqref="B65">
    <cfRule type="duplicateValues" dxfId="39" priority="17"/>
  </conditionalFormatting>
  <conditionalFormatting sqref="B66">
    <cfRule type="duplicateValues" dxfId="38" priority="16"/>
  </conditionalFormatting>
  <conditionalFormatting sqref="B67">
    <cfRule type="duplicateValues" dxfId="37" priority="15"/>
  </conditionalFormatting>
  <conditionalFormatting sqref="B68">
    <cfRule type="duplicateValues" dxfId="36" priority="14"/>
  </conditionalFormatting>
  <conditionalFormatting sqref="B70">
    <cfRule type="duplicateValues" dxfId="35" priority="63"/>
  </conditionalFormatting>
  <conditionalFormatting sqref="B71">
    <cfRule type="duplicateValues" dxfId="34" priority="66"/>
  </conditionalFormatting>
  <conditionalFormatting sqref="B80">
    <cfRule type="duplicateValues" dxfId="33" priority="51"/>
  </conditionalFormatting>
  <conditionalFormatting sqref="B81">
    <cfRule type="duplicateValues" dxfId="32" priority="50"/>
  </conditionalFormatting>
  <conditionalFormatting sqref="B82">
    <cfRule type="duplicateValues" dxfId="31" priority="53"/>
  </conditionalFormatting>
  <conditionalFormatting sqref="K82">
    <cfRule type="duplicateValues" dxfId="30" priority="52"/>
  </conditionalFormatting>
  <conditionalFormatting sqref="B84">
    <cfRule type="duplicateValues" dxfId="29" priority="11"/>
  </conditionalFormatting>
  <conditionalFormatting sqref="B87">
    <cfRule type="duplicateValues" dxfId="28" priority="6"/>
  </conditionalFormatting>
  <conditionalFormatting sqref="B93">
    <cfRule type="duplicateValues" dxfId="27" priority="36"/>
  </conditionalFormatting>
  <conditionalFormatting sqref="B95">
    <cfRule type="duplicateValues" dxfId="26" priority="42"/>
  </conditionalFormatting>
  <conditionalFormatting sqref="B102">
    <cfRule type="duplicateValues" dxfId="25" priority="35"/>
  </conditionalFormatting>
  <conditionalFormatting sqref="B103">
    <cfRule type="duplicateValues" dxfId="24" priority="38"/>
  </conditionalFormatting>
  <conditionalFormatting sqref="B104">
    <cfRule type="duplicateValues" dxfId="23" priority="39"/>
  </conditionalFormatting>
  <conditionalFormatting sqref="B109">
    <cfRule type="duplicateValues" dxfId="22" priority="44"/>
  </conditionalFormatting>
  <conditionalFormatting sqref="C109">
    <cfRule type="duplicateValues" dxfId="21" priority="13"/>
  </conditionalFormatting>
  <conditionalFormatting sqref="B110:F110">
    <cfRule type="duplicateValues" dxfId="20" priority="43"/>
  </conditionalFormatting>
  <conditionalFormatting sqref="B112:F112">
    <cfRule type="duplicateValues" dxfId="19" priority="12"/>
  </conditionalFormatting>
  <conditionalFormatting sqref="B114">
    <cfRule type="duplicateValues" dxfId="18" priority="60"/>
  </conditionalFormatting>
  <conditionalFormatting sqref="B115">
    <cfRule type="duplicateValues" dxfId="17" priority="61"/>
  </conditionalFormatting>
  <conditionalFormatting sqref="B116">
    <cfRule type="duplicateValues" dxfId="16" priority="62"/>
  </conditionalFormatting>
  <conditionalFormatting sqref="B5:B8">
    <cfRule type="duplicateValues" dxfId="15" priority="67"/>
  </conditionalFormatting>
  <conditionalFormatting sqref="B10:B18">
    <cfRule type="duplicateValues" dxfId="14" priority="7"/>
  </conditionalFormatting>
  <conditionalFormatting sqref="B25:B26">
    <cfRule type="duplicateValues" dxfId="13" priority="55"/>
  </conditionalFormatting>
  <conditionalFormatting sqref="B27:B31">
    <cfRule type="duplicateValues" dxfId="12" priority="54"/>
  </conditionalFormatting>
  <conditionalFormatting sqref="B47:B48">
    <cfRule type="duplicateValues" dxfId="11" priority="46"/>
  </conditionalFormatting>
  <conditionalFormatting sqref="B72:B73">
    <cfRule type="duplicateValues" dxfId="10" priority="65"/>
  </conditionalFormatting>
  <conditionalFormatting sqref="B90:B92">
    <cfRule type="duplicateValues" dxfId="9" priority="37"/>
  </conditionalFormatting>
  <conditionalFormatting sqref="B99:B101">
    <cfRule type="duplicateValues" dxfId="8" priority="41"/>
  </conditionalFormatting>
  <conditionalFormatting sqref="B19 B88">
    <cfRule type="duplicateValues" dxfId="7" priority="9"/>
  </conditionalFormatting>
  <conditionalFormatting sqref="B23 B21">
    <cfRule type="duplicateValues" dxfId="6" priority="58"/>
  </conditionalFormatting>
  <conditionalFormatting sqref="B33 B36:B37">
    <cfRule type="duplicateValues" dxfId="5" priority="33"/>
  </conditionalFormatting>
  <conditionalFormatting sqref="B43:B44 B46">
    <cfRule type="duplicateValues" dxfId="4" priority="47"/>
  </conditionalFormatting>
  <conditionalFormatting sqref="B74:B75 I74:I75">
    <cfRule type="duplicateValues" dxfId="3" priority="64"/>
  </conditionalFormatting>
  <conditionalFormatting sqref="F82 H82">
    <cfRule type="duplicateValues" dxfId="2" priority="49"/>
  </conditionalFormatting>
  <conditionalFormatting sqref="B83 B85">
    <cfRule type="duplicateValues" dxfId="1" priority="48"/>
  </conditionalFormatting>
  <conditionalFormatting sqref="B96:B98 B94">
    <cfRule type="duplicateValues" dxfId="0" priority="40"/>
  </conditionalFormatting>
  <dataValidations count="6">
    <dataValidation type="list" allowBlank="1" showInputMessage="1" showErrorMessage="1" sqref="Z10:AA10 N18:O18 Q18:AA18 X21:AA21 Q22:R22 U22:AA22 AB27:AD27 N32:AD32 N35:AD35 T36:W36 AA36 N37:O37 Q37:S37 U37:W37 Y37:AD37 N38:AD38 Q70:AD70 N76:W76 Y76:AA76 P114:AD114 P115 R115:AD115 P116:S116 U116:AD116 AB21:AC26 N114:O116 N8:W9 Y8:AA9 N23:O31 N80:AD88 O71:S75 P23:AA27 P28:AD31 U71:W75 Y71:AD75 N10:Y17 Z11:AD17">
      <formula1>"2024年1月,豁免,2024年2月,2024年3月,2024年4月,2024年5月,2024年6月,2024年7月,2024年8月,2024年9月,2024年10月,2024年11月,2024年12月"</formula1>
    </dataValidation>
    <dataValidation type="list" allowBlank="1" showInputMessage="1" showErrorMessage="1" sqref="AB18:AC18 X76 AB76:AC76 X8:X9 AB8:AC10">
      <formula1>"2022第四季度,2023第一季度,2023第二季度,2023第三季度,2023第四季度"</formula1>
    </dataValidation>
    <dataValidation type="list" allowBlank="1" showInputMessage="1" showErrorMessage="1" sqref="N77:X78">
      <formula1>"2025年1月,豁免,2025年2月,2025年3月,2025年4月,2025年5月,2025年6月,2025年7月,2025年8月,2025年9月,2025年10月,2025年11月,2025年12月,已完成"</formula1>
    </dataValidation>
    <dataValidation type="list" allowBlank="1" showInputMessage="1" showErrorMessage="1" sqref="N69:AD69 Y77:AD77 Y78:AB78 N107:AD113">
      <formula1>"2025年1月,豁免,2025年2月,2025年3月,2025年4月,2025年5月,2025年6月,2025年7月,2025年8月,2025年9月,2025年10月,2025年11月,2025年12月"</formula1>
    </dataValidation>
    <dataValidation type="list" allowBlank="1" showInputMessage="1" showErrorMessage="1" sqref="AA43:AA48 N43:X48">
      <formula1>"2024年1月,豁免,2024年2月,2024年3月,2024年4月,2024年5月,2024年6月,2024年7月,2024年8月,2024年9月,2024年10月,2024年11月,2024年12月,2025年1月,豁免,2025年2月,2025年3月,2025年4月,2025年5月,2025年6月,2025年7月,2025年8月,2025年9月,2025年10月,2025年11月,2025年12月"</formula1>
    </dataValidation>
    <dataValidation allowBlank="1" showInputMessage="1" showErrorMessage="1" sqref="N50:AE68"/>
  </dataValidations>
  <printOptions horizontalCentered="1"/>
  <pageMargins left="0.43263888888888902" right="0.55069444444444404" top="0.78680555555555598" bottom="0.59027777777777801" header="0.51180555555555596" footer="0.51180555555555596"/>
  <pageSetup paperSize="9" scale="16" fitToHeight="0" orientation="landscape" r:id="rId1"/>
  <headerFooter>
    <oddFooter>&amp;C&amp;28第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附件1 </vt:lpstr>
      <vt:lpstr>附件2</vt:lpstr>
      <vt:lpstr>附件3</vt:lpstr>
      <vt:lpstr>'附件1 '!Print_Titles</vt:lpstr>
      <vt:lpstr>附件2!Print_Titles</vt:lpstr>
      <vt:lpstr>附件3!Print_Titles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cp:lastPrinted>2025-04-11T07:38:29Z</cp:lastPrinted>
  <dcterms:created xsi:type="dcterms:W3CDTF">2022-05-07T17:11:00Z</dcterms:created>
  <dcterms:modified xsi:type="dcterms:W3CDTF">2025-04-11T07:38:47Z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95232DEE6BF24E12A71F04C86A503839_13</vt:lpwstr>
  </property>
</Properties>
</file>